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40" i="9"/>
  <c r="AO39" i="9"/>
  <c r="AO38" i="9"/>
  <c r="AO37"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U40" i="9"/>
  <c r="BW39" i="9"/>
  <c r="BE39" i="9"/>
  <c r="U39" i="9"/>
  <c r="BW38" i="9"/>
  <c r="BE38" i="9"/>
  <c r="U38" i="9"/>
  <c r="BW37" i="9"/>
  <c r="BE37" i="9"/>
  <c r="U37" i="9"/>
  <c r="BW36" i="9"/>
  <c r="BE36" i="9"/>
  <c r="U36" i="9"/>
  <c r="BW35" i="9"/>
  <c r="BE35" i="9"/>
  <c r="U35" i="9"/>
  <c r="BW34" i="9"/>
  <c r="BE34" i="9"/>
  <c r="U34" i="9"/>
  <c r="BW33" i="9"/>
  <c r="BE33" i="9"/>
  <c r="U33" i="9"/>
  <c r="BW32" i="9"/>
  <c r="BE32" i="9"/>
  <c r="U32" i="9"/>
  <c r="BW31"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l="1"/>
  <c r="AM33" i="9" l="1"/>
  <c r="AM34" i="9" s="1"/>
  <c r="AM35" i="9" s="1"/>
  <c r="AM36" i="9" s="1"/>
  <c r="AM37" i="9" s="1"/>
  <c r="AM38" i="9" s="1"/>
  <c r="AM39" i="9" s="1"/>
  <c r="AM40" i="9" s="1"/>
  <c r="BE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<sst xmlns="http://schemas.openxmlformats.org/spreadsheetml/2006/main" count="1286" uniqueCount="567">
  <si>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</si>
  <si>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</si>
  <si>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</si>
  <si>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</si>
  <si>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</si>
  <si>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</si>
  <si>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</si>
  <si>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</si>
  <si>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</si>
  <si>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</si>
  <si>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</si>
  <si>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</si>
  <si>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</si>
  <si>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</si>
  <si>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</si>
  <si>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</si>
  <si>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</si>
  <si>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</si>
  <si>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</si>
  <si>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</si>
  <si>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</si>
  <si>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</si>
  <si>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</si>
  <si>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</si>
  <si>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</si>
  <si>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</si>
  <si>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</si>
  <si>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</si>
  <si>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</si>
  <si>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</si>
  <si>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</si>
  <si>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</si>
  <si>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</si>
  <si>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</si>
  <si>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</si>
  <si>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</si>
  <si>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</si>
  <si>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</si>
  <si>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</si>
  <si>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</si>
  <si>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</si>
  <si>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</si>
  <si>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</si>
  <si>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</si>
  <si>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</si>
  <si>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</si>
  <si>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</si>
  <si>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</si>
  <si>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</si>
  <si>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</si>
  <si>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</si>
  <si>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</si>
  <si>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</si>
  <si>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</si>
  <si>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</si>
  <si>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</si>
  <si>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</si>
  <si>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</si>
  <si>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</si>
  <si>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</si>
  <si>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</si>
  <si>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</si>
  <si>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</si>
  <si>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</si>
  <si>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</si>
  <si>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</si>
  <si>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</si>
  <si>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</si>
  <si>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</si>
  <si>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</si>
  <si>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</si>
  <si>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</si>
  <si>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</si>
  <si>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</si>
  <si>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</si>
  <si>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</si>
  <si>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</si>
  <si>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</si>
  <si>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</si>
  <si>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</si>
  <si>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</si>
  <si>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</si>
  <si>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</si>
  <si>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</si>
  <si>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</si>
  <si>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</si>
  <si>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</si>
  <si>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</si>
  <si>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</si>
  <si>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</si>
  <si>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</si>
  <si>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</si>
  <si>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</si>
  <si>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</si>
  <si>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</si>
  <si>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</si>
  <si>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</si>
  <si>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</si>
  <si>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</si>
  <si>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</si>
  <si>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</si>
  <si>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</si>
  <si>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</si>
  <si>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</si>
  <si>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</si>
  <si>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</si>
  <si>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</si>
  <si>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</si>
  <si>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</si>
  <si>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</si>
  <si>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</si>
  <si>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</si>
  <si>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</si>
  <si>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</si>
  <si>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</si>
  <si>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</si>
  <si>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</si>
  <si>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</si>
  <si>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</si>
  <si>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</si>
  <si>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</si>
  <si>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</si>
  <si>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</si>
  <si>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</si>
  <si>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</si>
  <si>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</si>
  <si>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</si>
  <si>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</si>
  <si>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</si>
  <si>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</si>
  <si>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</si>
  <si>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</si>
  <si>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</si>
  <si>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</si>
  <si>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</si>
  <si>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</si>
  <si>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</si>
  <si>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</si>
  <si>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</si>
  <si>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</si>
  <si>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</si>
  <si>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</si>
  <si>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</si>
  <si>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</si>
  <si>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</si>
  <si>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</si>
  <si>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</si>
  <si>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</si>
  <si>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</si>
  <si>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</si>
  <si>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</si>
  <si>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</si>
  <si>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</si>
  <si>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</si>
  <si>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</si>
  <si>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</si>
  <si>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</si>
  <si>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</si>
  <si>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</si>
  <si>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</si>
  <si>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</si>
  <si>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</si>
  <si>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</si>
  <si>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</si>
  <si>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</si>
  <si>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</si>
  <si>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</si>
  <si>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</si>
  <si>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</si>
  <si>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</si>
  <si>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</si>
  <si>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</si>
  <si>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</si>
  <si>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</si>
  <si>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</si>
  <si>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</si>
  <si>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</si>
  <si>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</si>
  <si>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</si>
  <si>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</si>
  <si>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</si>
  <si>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</si>
  <si>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</si>
  <si>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</si>
  <si>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</si>
  <si>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</si>
  <si>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</si>
  <si>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</si>
  <si>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</si>
  <si>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</si>
  <si>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</si>
  <si>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</si>
  <si>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</si>
  <si>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</si>
  <si>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</si>
  <si>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</si>
  <si>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</si>
  <si>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</si>
  <si>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</si>
  <si>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</si>
  <si>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</si>
  <si>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</si>
  <si>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</si>
  <si>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</si>
  <si>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</si>
  <si>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</si>
  <si>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</si>
  <si>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</si>
  <si>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</si>
  <si>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</si>
  <si>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</si>
  <si>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</si>
  <si>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</si>
  <si>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</si>
  <si>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</si>
  <si>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</si>
  <si>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</si>
  <si>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</si>
  <si>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</si>
  <si>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</si>
  <si>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</si>
  <si>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</si>
  <si>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</si>
  <si>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</si>
  <si>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</si>
  <si>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</si>
  <si>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</si>
  <si>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</si>
  <si>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</si>
  <si>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</si>
  <si>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</si>
  <si>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</si>
  <si>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</si>
  <si>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</si>
  <si>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</si>
  <si>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</si>
  <si>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</si>
  <si>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</si>
  <si>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</si>
  <si>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</si>
  <si>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</si>
  <si>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</si>
  <si>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</si>
  <si>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</si>
  <si>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</si>
  <si>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</si>
  <si>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</si>
  <si>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</si>
  <si>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</si>
  <si>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</si>
  <si>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</si>
  <si>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</si>
  <si>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</si>
  <si>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</si>
  <si>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</si>
  <si>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</si>
  <si>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</si>
  <si>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</si>
  <si>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</si>
  <si>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</si>
  <si>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</si>
  <si>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</si>
  <si>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</si>
  <si>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</si>
  <si>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</si>
  <si>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</si>
  <si>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</si>
  <si>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</si>
  <si>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</si>
  <si>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</si>
  <si>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</si>
  <si>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</si>
  <si>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</si>
  <si>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</si>
  <si>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</si>
  <si>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</si>
  <si>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</si>
  <si>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</si>
  <si>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</si>
  <si>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</si>
  <si>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</si>
  <si>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</si>
  <si>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</si>
  <si>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</si>
  <si>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</si>
  <si>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</si>
  <si>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</si>
  <si>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</si>
  <si>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</si>
  <si>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</si>
  <si>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</si>
  <si>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</si>
  <si>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</si>
  <si>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</si>
  <si>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</si>
  <si>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</si>
  <si>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</si>
  <si>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</si>
  <si>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</si>
  <si>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</si>
  <si>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</si>
  <si>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</si>
  <si>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</si>
  <si>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</si>
  <si>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</si>
  <si>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</si>
  <si>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</si>
  <si>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</si>
  <si>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</si>
  <si>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</si>
  <si>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</si>
  <si>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東京都</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</si>
  <si>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</si>
  <si>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</si>
  <si>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</si>
  <si>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</si>
  <si>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</si>
  <si>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</si>
  <si>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</si>
  <si>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</si>
  <si>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</si>
  <si>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</si>
  <si>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</si>
  <si>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</si>
  <si>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</si>
  <si>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</si>
  <si>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</si>
  <si>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</si>
  <si>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</si>
  <si>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</si>
  <si>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</si>
  <si>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</si>
  <si>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</si>
  <si>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</si>
  <si>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</si>
  <si>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</si>
  <si>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</si>
  <si>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</si>
  <si>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</si>
  <si>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</si>
  <si>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</si>
  <si>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</si>
  <si>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</si>
  <si>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</si>
  <si>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病院会計</t>
    <phoneticPr fontId="5"/>
  </si>
  <si>
    <t>中央卸売市場会計</t>
    <phoneticPr fontId="5"/>
  </si>
  <si>
    <t>高速電車事業会計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</si>
  <si>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</si>
  <si>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</si>
  <si>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</si>
  <si>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</si>
  <si>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</si>
  <si>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</si>
  <si>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</si>
  <si>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</si>
  <si>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</si>
  <si>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</si>
  <si>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</si>
  <si>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</si>
  <si>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</si>
  <si>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</si>
  <si>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</si>
  <si>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</si>
  <si>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</si>
  <si>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</si>
  <si>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</si>
  <si>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</si>
  <si>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</si>
  <si>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</si>
  <si>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</si>
  <si>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</si>
  <si>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</si>
  <si>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</si>
  <si>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</si>
  <si>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</si>
  <si>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</si>
  <si>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</si>
  <si>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</si>
  <si>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</si>
  <si>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</si>
  <si>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</si>
  <si>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</si>
  <si>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</si>
  <si>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</si>
  <si>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</si>
  <si>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</si>
  <si>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</si>
  <si>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</si>
  <si>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</si>
  <si>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</si>
  <si>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</si>
  <si>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</si>
  <si>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</si>
  <si>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</si>
  <si>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</si>
  <si>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</si>
  <si>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</si>
  <si>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</si>
  <si>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</si>
  <si>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</si>
  <si>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</si>
  <si>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</si>
  <si>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</si>
  <si>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</si>
  <si>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</si>
  <si>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</si>
  <si>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</si>
  <si>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</si>
  <si>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</si>
  <si>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</si>
  <si>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</si>
  <si>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</si>
  <si>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</si>
  <si>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</si>
  <si>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</si>
  <si>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</si>
  <si>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</si>
  <si>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</si>
  <si>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</si>
  <si>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</si>
  <si>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</si>
  <si>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</si>
  <si>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</si>
  <si>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</si>
  <si>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</si>
  <si>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</si>
  <si>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</si>
  <si>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</si>
  <si>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</si>
  <si>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</si>
  <si>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</si>
  <si>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</si>
  <si>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</si>
  <si>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</si>
  <si>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</si>
  <si>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</si>
  <si>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</si>
  <si>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</si>
  <si>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</si>
  <si>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</si>
  <si>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</si>
  <si>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</si>
  <si>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</si>
  <si>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</si>
  <si>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</si>
  <si>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</si>
  <si>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</si>
  <si>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</si>
  <si>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</si>
  <si>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</si>
  <si>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</si>
  <si>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</si>
  <si>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</si>
  <si>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</si>
  <si>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</si>
  <si>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</si>
  <si>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</si>
  <si>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</si>
  <si>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</si>
  <si>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</si>
  <si>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</si>
  <si>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</si>
  <si>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</si>
  <si>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</si>
  <si>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</si>
  <si>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</si>
  <si>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</si>
  <si>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</si>
  <si>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</si>
  <si>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</si>
  <si>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</si>
  <si>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</si>
  <si>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</si>
  <si>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</si>
  <si>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</si>
  <si>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</si>
  <si>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</si>
  <si>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</si>
  <si>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2.52</t>
  </si>
  <si>
    <t>水道事業会計</t>
  </si>
  <si>
    <t>中央卸売市場会計</t>
  </si>
  <si>
    <t>高速電車事業会計</t>
  </si>
  <si>
    <t>病院会計</t>
  </si>
  <si>
    <t>下水道事業会計</t>
  </si>
  <si>
    <t>都市再開発事業会計</t>
  </si>
  <si>
    <t>交通事業会計</t>
  </si>
  <si>
    <t>港湾事業会計</t>
  </si>
  <si>
    <t>その他会計（赤字）</t>
  </si>
  <si>
    <t>その他会計（黒字）</t>
  </si>
  <si>
    <t>法適用企業</t>
    <rPh sb="0" eb="1">
      <t>ホウ</t>
    </rPh>
    <rPh sb="1" eb="3">
      <t>テキヨウ</t>
    </rPh>
    <rPh sb="3" eb="5">
      <t>キギョウ</t>
    </rPh>
    <phoneticPr fontId="15"/>
  </si>
  <si>
    <t>法非適用企業</t>
    <rPh sb="0" eb="1">
      <t>ホウ</t>
    </rPh>
    <rPh sb="1" eb="2">
      <t>ヒ</t>
    </rPh>
    <rPh sb="2" eb="4">
      <t>テキヨウ</t>
    </rPh>
    <rPh sb="4" eb="6">
      <t>キギョウ</t>
    </rPh>
    <phoneticPr fontId="15"/>
  </si>
  <si>
    <t>病院会計</t>
    <rPh sb="0" eb="2">
      <t>ビョウイン</t>
    </rPh>
    <rPh sb="2" eb="4">
      <t>カイケイ</t>
    </rPh>
    <phoneticPr fontId="15"/>
  </si>
  <si>
    <t>中央卸売市場会計</t>
    <rPh sb="0" eb="2">
      <t>チュウオウ</t>
    </rPh>
    <rPh sb="2" eb="4">
      <t>オロシウリ</t>
    </rPh>
    <rPh sb="4" eb="6">
      <t>シジョウ</t>
    </rPh>
    <rPh sb="6" eb="8">
      <t>カイケイ</t>
    </rPh>
    <phoneticPr fontId="15"/>
  </si>
  <si>
    <t>都市再開発事業会計</t>
    <rPh sb="0" eb="2">
      <t>トシ</t>
    </rPh>
    <rPh sb="2" eb="5">
      <t>サイカイハツ</t>
    </rPh>
    <rPh sb="5" eb="7">
      <t>ジギョウ</t>
    </rPh>
    <rPh sb="7" eb="9">
      <t>カイケイ</t>
    </rPh>
    <phoneticPr fontId="15"/>
  </si>
  <si>
    <t>臨海地域開発事業会計</t>
    <rPh sb="0" eb="2">
      <t>リンカイ</t>
    </rPh>
    <rPh sb="2" eb="4">
      <t>チイキ</t>
    </rPh>
    <rPh sb="4" eb="6">
      <t>カイハツ</t>
    </rPh>
    <rPh sb="6" eb="8">
      <t>ジギョウ</t>
    </rPh>
    <rPh sb="8" eb="10">
      <t>カイケイ</t>
    </rPh>
    <phoneticPr fontId="15"/>
  </si>
  <si>
    <t>港湾事業会計</t>
    <rPh sb="0" eb="2">
      <t>コウワン</t>
    </rPh>
    <rPh sb="2" eb="4">
      <t>ジギョウ</t>
    </rPh>
    <rPh sb="4" eb="6">
      <t>カイケイ</t>
    </rPh>
    <phoneticPr fontId="15"/>
  </si>
  <si>
    <t>交通事業会計</t>
    <rPh sb="0" eb="2">
      <t>コウツウ</t>
    </rPh>
    <rPh sb="2" eb="4">
      <t>ジギョウ</t>
    </rPh>
    <rPh sb="4" eb="6">
      <t>カイケイ</t>
    </rPh>
    <phoneticPr fontId="15"/>
  </si>
  <si>
    <t>高速電車事業会計</t>
    <rPh sb="0" eb="2">
      <t>コウソク</t>
    </rPh>
    <rPh sb="2" eb="4">
      <t>デンシャ</t>
    </rPh>
    <rPh sb="4" eb="6">
      <t>ジギョウ</t>
    </rPh>
    <rPh sb="6" eb="8">
      <t>カイケイ</t>
    </rPh>
    <phoneticPr fontId="15"/>
  </si>
  <si>
    <t>電気事業会計</t>
    <rPh sb="0" eb="2">
      <t>デンキ</t>
    </rPh>
    <rPh sb="2" eb="4">
      <t>ジギョウ</t>
    </rPh>
    <rPh sb="4" eb="6">
      <t>カイケイ</t>
    </rPh>
    <phoneticPr fontId="15"/>
  </si>
  <si>
    <t>水道事業会計</t>
    <rPh sb="0" eb="2">
      <t>スイドウ</t>
    </rPh>
    <rPh sb="2" eb="4">
      <t>ジギョウ</t>
    </rPh>
    <rPh sb="4" eb="6">
      <t>カイケイ</t>
    </rPh>
    <phoneticPr fontId="15"/>
  </si>
  <si>
    <t>工業用水道事業会計</t>
    <rPh sb="0" eb="3">
      <t>コウギョウヨウ</t>
    </rPh>
    <rPh sb="3" eb="5">
      <t>スイドウ</t>
    </rPh>
    <rPh sb="5" eb="7">
      <t>ジギョウ</t>
    </rPh>
    <rPh sb="7" eb="9">
      <t>カイケイ</t>
    </rPh>
    <phoneticPr fontId="15"/>
  </si>
  <si>
    <t>下水道事業会計</t>
    <rPh sb="0" eb="3">
      <t>ゲスイドウ</t>
    </rPh>
    <rPh sb="3" eb="5">
      <t>ジギョウ</t>
    </rPh>
    <rPh sb="5" eb="7">
      <t>カイケイ</t>
    </rPh>
    <phoneticPr fontId="15"/>
  </si>
  <si>
    <t>と場会計</t>
    <rPh sb="1" eb="2">
      <t>バ</t>
    </rPh>
    <rPh sb="2" eb="4">
      <t>カイケイ</t>
    </rPh>
    <phoneticPr fontId="15"/>
  </si>
  <si>
    <t>東京都人権啓発センター</t>
  </si>
  <si>
    <t>東京都島しょ振興公社</t>
  </si>
  <si>
    <t>東京都人材支援事業団</t>
  </si>
  <si>
    <t>セントラルプラザ</t>
  </si>
  <si>
    <t>東京税務協会</t>
  </si>
  <si>
    <t>東京都私学財団</t>
  </si>
  <si>
    <t>東京都歴史文化財団</t>
  </si>
  <si>
    <t>東京都都市づくり公社</t>
  </si>
  <si>
    <t>多摩都市モノレール</t>
  </si>
  <si>
    <t>東京臨海高速鉄道</t>
  </si>
  <si>
    <t>建設資源広域利用センター</t>
  </si>
  <si>
    <t>日本自動車ターミナル</t>
  </si>
  <si>
    <t>東京都環境公社</t>
  </si>
  <si>
    <t>東京熱供給</t>
  </si>
  <si>
    <t>東京都保健医療公社</t>
  </si>
  <si>
    <t>東京都医学総合研究所</t>
  </si>
  <si>
    <t>東京都生活衛生営業指導センター</t>
  </si>
  <si>
    <t>城北労働・福祉センター</t>
  </si>
  <si>
    <t>東京都中小企業振興公社</t>
  </si>
  <si>
    <t>東京都ビジネスサービス</t>
  </si>
  <si>
    <t>東京都プリプレス・トッパン</t>
  </si>
  <si>
    <t>東京都農住都市支援センター</t>
  </si>
  <si>
    <t>東京食肉市場</t>
  </si>
  <si>
    <t>東京都住宅供給公社</t>
  </si>
  <si>
    <t>東京都公園協会</t>
  </si>
  <si>
    <t>多摩ニュータウン開発センター</t>
  </si>
  <si>
    <t>東京スタジアム</t>
  </si>
  <si>
    <t>八丈島空港ターミナルビル</t>
  </si>
  <si>
    <t>東京都地下鉄建設</t>
  </si>
  <si>
    <t>東京トラフィック開発</t>
  </si>
  <si>
    <t>はとバス</t>
  </si>
  <si>
    <t>東京交通会館</t>
  </si>
  <si>
    <t>東京交通サービス</t>
  </si>
  <si>
    <t>東京水道サービス</t>
  </si>
  <si>
    <t>東京都交響楽団</t>
  </si>
  <si>
    <t>東京都スポーツ文化事業団</t>
  </si>
  <si>
    <t>東京都下水道サービス</t>
  </si>
  <si>
    <t>暴力団追放運動推進都民センター</t>
    <rPh sb="7" eb="9">
      <t>スイシン</t>
    </rPh>
    <phoneticPr fontId="3"/>
  </si>
  <si>
    <t>東京国際フォーラム</t>
  </si>
  <si>
    <t>ＰＵＣ</t>
  </si>
  <si>
    <t>東京しごと財団</t>
  </si>
  <si>
    <t>公立大学法人首都大学東京</t>
  </si>
  <si>
    <t>東京都立産業技術研究センター</t>
  </si>
  <si>
    <t>東京臨海ホールディングス</t>
  </si>
  <si>
    <t>東京港埠頭</t>
  </si>
  <si>
    <t>東京都健康長寿医療センター</t>
  </si>
  <si>
    <t>東京マラソン財団</t>
  </si>
  <si>
    <t>東京オリンピック・パラリンピック競技大会組織委員会</t>
    <rPh sb="16" eb="18">
      <t>キョウギ</t>
    </rPh>
    <phoneticPr fontId="3"/>
  </si>
  <si>
    <t>一般会計</t>
    <rPh sb="0" eb="2">
      <t>イッパン</t>
    </rPh>
    <rPh sb="2" eb="4">
      <t>カイケイ</t>
    </rPh>
    <phoneticPr fontId="3"/>
  </si>
  <si>
    <t>特別区財政調整会計</t>
    <rPh sb="0" eb="3">
      <t>トクベツク</t>
    </rPh>
    <rPh sb="3" eb="5">
      <t>ザイセイ</t>
    </rPh>
    <rPh sb="5" eb="7">
      <t>チョウセイ</t>
    </rPh>
    <rPh sb="7" eb="9">
      <t>カイケイ</t>
    </rPh>
    <phoneticPr fontId="3"/>
  </si>
  <si>
    <t>地方消費税清算会計</t>
    <rPh sb="0" eb="2">
      <t>チホウ</t>
    </rPh>
    <rPh sb="2" eb="5">
      <t>ショウヒゼイ</t>
    </rPh>
    <rPh sb="5" eb="7">
      <t>セイサン</t>
    </rPh>
    <rPh sb="7" eb="9">
      <t>カイケイ</t>
    </rPh>
    <phoneticPr fontId="3"/>
  </si>
  <si>
    <t>小笠原諸島生活再建資金会計</t>
    <rPh sb="0" eb="3">
      <t>オガサワラ</t>
    </rPh>
    <rPh sb="3" eb="5">
      <t>ショトウ</t>
    </rPh>
    <rPh sb="5" eb="7">
      <t>セイカツ</t>
    </rPh>
    <rPh sb="7" eb="9">
      <t>サイケン</t>
    </rPh>
    <rPh sb="9" eb="11">
      <t>シキン</t>
    </rPh>
    <rPh sb="11" eb="13">
      <t>カイケイ</t>
    </rPh>
    <phoneticPr fontId="3"/>
  </si>
  <si>
    <t>母子父子福祉貸付資金会計</t>
    <rPh sb="0" eb="2">
      <t>ボシ</t>
    </rPh>
    <rPh sb="2" eb="4">
      <t>フシ</t>
    </rPh>
    <rPh sb="4" eb="6">
      <t>フクシ</t>
    </rPh>
    <rPh sb="6" eb="8">
      <t>カシツケ</t>
    </rPh>
    <rPh sb="8" eb="10">
      <t>シキン</t>
    </rPh>
    <rPh sb="10" eb="12">
      <t>カイケイ</t>
    </rPh>
    <phoneticPr fontId="3"/>
  </si>
  <si>
    <t>心身障害者扶養年金会計</t>
    <rPh sb="0" eb="2">
      <t>シンシン</t>
    </rPh>
    <rPh sb="2" eb="5">
      <t>ショウガイシャ</t>
    </rPh>
    <rPh sb="5" eb="7">
      <t>フヨウ</t>
    </rPh>
    <rPh sb="7" eb="9">
      <t>ネンキン</t>
    </rPh>
    <rPh sb="9" eb="11">
      <t>カイケイ</t>
    </rPh>
    <phoneticPr fontId="3"/>
  </si>
  <si>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3"/>
  </si>
  <si>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3"/>
  </si>
  <si>
    <t>沿岸漁業改善資金助成会計</t>
    <rPh sb="0" eb="2">
      <t>エンガン</t>
    </rPh>
    <rPh sb="2" eb="4">
      <t>ギョギョウ</t>
    </rPh>
    <rPh sb="4" eb="6">
      <t>カイゼン</t>
    </rPh>
    <rPh sb="6" eb="8">
      <t>シキン</t>
    </rPh>
    <rPh sb="8" eb="10">
      <t>ジョセイ</t>
    </rPh>
    <rPh sb="10" eb="12">
      <t>カイケイ</t>
    </rPh>
    <phoneticPr fontId="3"/>
  </si>
  <si>
    <t>都営住宅等事業会計</t>
    <rPh sb="0" eb="2">
      <t>トエイ</t>
    </rPh>
    <rPh sb="2" eb="4">
      <t>ジュウタク</t>
    </rPh>
    <rPh sb="4" eb="5">
      <t>トウ</t>
    </rPh>
    <rPh sb="5" eb="7">
      <t>ジギョウ</t>
    </rPh>
    <rPh sb="7" eb="9">
      <t>カイケイ</t>
    </rPh>
    <phoneticPr fontId="3"/>
  </si>
  <si>
    <t>都市開発資金会計</t>
    <rPh sb="0" eb="2">
      <t>トシ</t>
    </rPh>
    <rPh sb="2" eb="4">
      <t>カイハツ</t>
    </rPh>
    <rPh sb="4" eb="6">
      <t>シキン</t>
    </rPh>
    <rPh sb="6" eb="8">
      <t>カイケイ</t>
    </rPh>
    <phoneticPr fontId="3"/>
  </si>
  <si>
    <t>用地会計</t>
    <rPh sb="0" eb="2">
      <t>ヨウチ</t>
    </rPh>
    <rPh sb="2" eb="4">
      <t>カイケイ</t>
    </rPh>
    <phoneticPr fontId="3"/>
  </si>
  <si>
    <t>公債費会計</t>
    <rPh sb="0" eb="3">
      <t>コウサイヒ</t>
    </rPh>
    <rPh sb="3" eb="5">
      <t>カイケイ</t>
    </rPh>
    <phoneticPr fontId="3"/>
  </si>
  <si>
    <t>臨海都市基盤整備事業会計</t>
    <rPh sb="0" eb="2">
      <t>リンカイ</t>
    </rPh>
    <rPh sb="2" eb="4">
      <t>トシ</t>
    </rPh>
    <rPh sb="4" eb="6">
      <t>キバン</t>
    </rPh>
    <rPh sb="6" eb="8">
      <t>セイビ</t>
    </rPh>
    <rPh sb="8" eb="10">
      <t>ジギョウ</t>
    </rPh>
    <rPh sb="10" eb="12">
      <t>カイケイ</t>
    </rPh>
    <phoneticPr fontId="3"/>
  </si>
  <si>
    <t>都営住宅等保証金会計</t>
    <rPh sb="0" eb="2">
      <t>トエイ</t>
    </rPh>
    <rPh sb="2" eb="4">
      <t>ジュウタク</t>
    </rPh>
    <rPh sb="4" eb="5">
      <t>トウ</t>
    </rPh>
    <rPh sb="5" eb="8">
      <t>ホショウキン</t>
    </rPh>
    <rPh sb="8" eb="10">
      <t>カイケイ</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</si>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</sst>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58413</c:v>
                </c:pt>
                <c:pt idx="1">
                  <c:v>61006</c:v>
                </c:pt>
                <c:pt idx="2">
                  <c:v>56100</c:v>
                </c:pt>
                <c:pt idx="3">
                  <c:v>57292</c:v>
                </c:pt>
                <c:pt idx="4">
                  <c:v>56666</c:v>
                </c:pt>
              </c:numCache>
            </c:numRef>
          </c:val>
          <c:smooth val="0"/>
        </c:ser>
        <c:dLbls>
          <c:showLegendKey val="0"/>
          <c:showVal val="0"/>
          <c:showCatName val="0"/>
          <c:showSerName val="0"/>
          <c:showPercent val="0"/>
          <c:showBubbleSize val="0"/>
        </c:dLbls>
        <c:marker val="1"/>
        <c:smooth val="0"/>
        <c:axId val="93062656"/>
        <c:axId val="93064576"/>
      </c:lineChart>
      <c:catAx>
        <c:axId val="93062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064576"/>
        <c:crosses val="autoZero"/>
        <c:auto val="1"/>
        <c:lblAlgn val="ctr"/>
        <c:lblOffset val="100"/>
        <c:tickLblSkip val="1"/>
        <c:tickMarkSkip val="1"/>
        <c:noMultiLvlLbl val="0"/>
      </c:catAx>
      <c:valAx>
        <c:axId val="93064576"/>
        <c:scaling>
          <c:orientation val="minMax"/>
          <c:max val="63000"/>
          <c:min val="53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06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3.51</c:v>
                </c:pt>
                <c:pt idx="1">
                  <c:v>3.57</c:v>
                </c:pt>
                <c:pt idx="2">
                  <c:v>3.65</c:v>
                </c:pt>
                <c:pt idx="3">
                  <c:v>4.8499999999999996</c:v>
                </c:pt>
                <c:pt idx="4">
                  <c:v>4.09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16.440000000000001</c:v>
                </c:pt>
                <c:pt idx="1">
                  <c:v>14.17</c:v>
                </c:pt>
                <c:pt idx="2">
                  <c:v>14.18</c:v>
                </c:pt>
                <c:pt idx="3">
                  <c:v>14.92</c:v>
                </c:pt>
                <c:pt idx="4">
                  <c:v>16.600000000000001</c:v>
                </c:pt>
              </c:numCache>
            </c:numRef>
          </c:val>
        </c:ser>
        <c:dLbls>
          <c:showLegendKey val="0"/>
          <c:showVal val="0"/>
          <c:showCatName val="0"/>
          <c:showSerName val="0"/>
          <c:showPercent val="0"/>
          <c:showBubbleSize val="0"/>
        </c:dLbls>
        <c:gapWidth val="250"/>
        <c:overlap val="100"/>
        <c:axId val="89463424"/>
        <c:axId val="9257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0.56000000000000005</c:v>
                </c:pt>
                <c:pt idx="1">
                  <c:v>-2.52</c:v>
                </c:pt>
                <c:pt idx="2">
                  <c:v>0.9</c:v>
                </c:pt>
                <c:pt idx="3">
                  <c:v>2.5499999999999998</c:v>
                </c:pt>
                <c:pt idx="4">
                  <c:v>3.01</c:v>
                </c:pt>
              </c:numCache>
            </c:numRef>
          </c:val>
          <c:smooth val="0"/>
        </c:ser>
        <c:dLbls>
          <c:showLegendKey val="0"/>
          <c:showVal val="0"/>
          <c:showCatName val="0"/>
          <c:showSerName val="0"/>
          <c:showPercent val="0"/>
          <c:showBubbleSize val="0"/>
        </c:dLbls>
        <c:marker val="1"/>
        <c:smooth val="0"/>
        <c:axId val="89463424"/>
        <c:axId val="92570368"/>
      </c:lineChart>
      <c:catAx>
        <c:axId val="894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570368"/>
        <c:crosses val="autoZero"/>
        <c:auto val="1"/>
        <c:lblAlgn val="ctr"/>
        <c:lblOffset val="100"/>
        <c:tickLblSkip val="1"/>
        <c:tickMarkSkip val="1"/>
        <c:noMultiLvlLbl val="0"/>
      </c:catAx>
      <c:valAx>
        <c:axId val="9257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6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0.67</c:v>
                </c:pt>
                <c:pt idx="2">
                  <c:v>#N/A</c:v>
                </c:pt>
                <c:pt idx="3">
                  <c:v>0.3</c:v>
                </c:pt>
                <c:pt idx="4">
                  <c:v>#N/A</c:v>
                </c:pt>
                <c:pt idx="5">
                  <c:v>0.31</c:v>
                </c:pt>
                <c:pt idx="6">
                  <c:v>#N/A</c:v>
                </c:pt>
                <c:pt idx="7">
                  <c:v>0.33</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0.75</c:v>
                </c:pt>
                <c:pt idx="2">
                  <c:v>#N/A</c:v>
                </c:pt>
                <c:pt idx="3">
                  <c:v>0.77</c:v>
                </c:pt>
                <c:pt idx="4">
                  <c:v>#N/A</c:v>
                </c:pt>
                <c:pt idx="5">
                  <c:v>0.78</c:v>
                </c:pt>
                <c:pt idx="6">
                  <c:v>#N/A</c:v>
                </c:pt>
                <c:pt idx="7">
                  <c:v>0.79</c:v>
                </c:pt>
                <c:pt idx="8">
                  <c:v>#N/A</c:v>
                </c:pt>
                <c:pt idx="9">
                  <c:v>0.76</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1.23</c:v>
                </c:pt>
                <c:pt idx="2">
                  <c:v>#N/A</c:v>
                </c:pt>
                <c:pt idx="3">
                  <c:v>1.08</c:v>
                </c:pt>
                <c:pt idx="4">
                  <c:v>#N/A</c:v>
                </c:pt>
                <c:pt idx="5">
                  <c:v>1.08</c:v>
                </c:pt>
                <c:pt idx="6">
                  <c:v>#N/A</c:v>
                </c:pt>
                <c:pt idx="7">
                  <c:v>1.08</c:v>
                </c:pt>
                <c:pt idx="8">
                  <c:v>#N/A</c:v>
                </c:pt>
                <c:pt idx="9">
                  <c:v>0.92</c:v>
                </c:pt>
              </c:numCache>
            </c:numRef>
          </c:val>
        </c:ser>
        <c:ser>
          <c:idx val="4"/>
          <c:order val="4"/>
          <c:tx>
            <c:strRef>
              <c:f>データシート!$A$31</c:f>
              <c:strCache>
                <c:ptCount val="1"/>
                <c:pt idx="0">
                  <c:v>都市再開発事業会計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2.16</c:v>
                </c:pt>
                <c:pt idx="4">
                  <c:v>#N/A</c:v>
                </c:pt>
                <c:pt idx="5">
                  <c:v>2.31</c:v>
                </c:pt>
                <c:pt idx="6">
                  <c:v>#N/A</c:v>
                </c:pt>
                <c:pt idx="7">
                  <c:v>0.61</c:v>
                </c:pt>
                <c:pt idx="8">
                  <c:v>#N/A</c:v>
                </c:pt>
                <c:pt idx="9">
                  <c:v>1.1000000000000001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3.75</c:v>
                </c:pt>
                <c:pt idx="2">
                  <c:v>#N/A</c:v>
                </c:pt>
                <c:pt idx="3">
                  <c:v>3.59</c:v>
                </c:pt>
                <c:pt idx="4">
                  <c:v>#N/A</c:v>
                </c:pt>
                <c:pt idx="5">
                  <c:v>2.56</c:v>
                </c:pt>
                <c:pt idx="6">
                  <c:v>#N/A</c:v>
                </c:pt>
                <c:pt idx="7">
                  <c:v>2.2200000000000002</c:v>
                </c:pt>
                <c:pt idx="8">
                  <c:v>#N/A</c:v>
                </c:pt>
                <c:pt idx="9">
                  <c:v>1.88</c:v>
                </c:pt>
              </c:numCache>
            </c:numRef>
          </c:val>
        </c:ser>
        <c:ser>
          <c:idx val="6"/>
          <c:order val="6"/>
          <c:tx>
            <c:strRef>
              <c:f>データシート!$A$33</c:f>
              <c:strCache>
                <c:ptCount val="1"/>
                <c:pt idx="0">
                  <c:v>病院会計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1.26</c:v>
                </c:pt>
                <c:pt idx="2">
                  <c:v>#N/A</c:v>
                </c:pt>
                <c:pt idx="3">
                  <c:v>1.32</c:v>
                </c:pt>
                <c:pt idx="4">
                  <c:v>#N/A</c:v>
                </c:pt>
                <c:pt idx="5">
                  <c:v>1.69</c:v>
                </c:pt>
                <c:pt idx="6">
                  <c:v>#N/A</c:v>
                </c:pt>
                <c:pt idx="7">
                  <c:v>2.0499999999999998</c:v>
                </c:pt>
                <c:pt idx="8">
                  <c:v>#N/A</c:v>
                </c:pt>
                <c:pt idx="9">
                  <c:v>3.1</c:v>
                </c:pt>
              </c:numCache>
            </c:numRef>
          </c:val>
        </c:ser>
        <c:ser>
          <c:idx val="7"/>
          <c:order val="7"/>
          <c:tx>
            <c:strRef>
              <c:f>データシート!$A$34</c:f>
              <c:strCache>
                <c:ptCount val="1"/>
                <c:pt idx="0">
                  <c:v>高速電車事業会計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2.83</c:v>
                </c:pt>
                <c:pt idx="2">
                  <c:v>#N/A</c:v>
                </c:pt>
                <c:pt idx="3">
                  <c:v>2.82</c:v>
                </c:pt>
                <c:pt idx="4">
                  <c:v>#N/A</c:v>
                </c:pt>
                <c:pt idx="5">
                  <c:v>3.57</c:v>
                </c:pt>
                <c:pt idx="6">
                  <c:v>#N/A</c:v>
                </c:pt>
                <c:pt idx="7">
                  <c:v>3.58</c:v>
                </c:pt>
                <c:pt idx="8">
                  <c:v>#N/A</c:v>
                </c:pt>
                <c:pt idx="9">
                  <c:v>3.65</c:v>
                </c:pt>
              </c:numCache>
            </c:numRef>
          </c:val>
        </c:ser>
        <c:ser>
          <c:idx val="8"/>
          <c:order val="8"/>
          <c:tx>
            <c:strRef>
              <c:f>データシート!$A$35</c:f>
              <c:strCache>
                <c:ptCount val="1"/>
                <c:pt idx="0">
                  <c:v>中央卸売市場会計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4.5199999999999996</c:v>
                </c:pt>
                <c:pt idx="2">
                  <c:v>#N/A</c:v>
                </c:pt>
                <c:pt idx="3">
                  <c:v>4.46</c:v>
                </c:pt>
                <c:pt idx="4">
                  <c:v>#N/A</c:v>
                </c:pt>
                <c:pt idx="5">
                  <c:v>4.1100000000000003</c:v>
                </c:pt>
                <c:pt idx="6">
                  <c:v>#N/A</c:v>
                </c:pt>
                <c:pt idx="7">
                  <c:v>4.63</c:v>
                </c:pt>
                <c:pt idx="8">
                  <c:v>#N/A</c:v>
                </c:pt>
                <c:pt idx="9">
                  <c:v>4.09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7.13</c:v>
                </c:pt>
                <c:pt idx="2">
                  <c:v>#N/A</c:v>
                </c:pt>
                <c:pt idx="3">
                  <c:v>7.65</c:v>
                </c:pt>
                <c:pt idx="4">
                  <c:v>#N/A</c:v>
                </c:pt>
                <c:pt idx="5">
                  <c:v>7.35</c:v>
                </c:pt>
                <c:pt idx="6">
                  <c:v>#N/A</c:v>
                </c:pt>
                <c:pt idx="7">
                  <c:v>6.62</c:v>
                </c:pt>
                <c:pt idx="8">
                  <c:v>#N/A</c:v>
                </c:pt>
                <c:pt idx="9">
                  <c:v>5.13</c:v>
                </c:pt>
              </c:numCache>
            </c:numRef>
          </c:val>
        </c:ser>
        <c:dLbls>
          <c:showLegendKey val="0"/>
          <c:showVal val="0"/>
          <c:showCatName val="0"/>
          <c:showSerName val="0"/>
          <c:showPercent val="0"/>
          <c:showBubbleSize val="0"/>
        </c:dLbls>
        <c:gapWidth val="150"/>
        <c:overlap val="100"/>
        <c:axId val="92762880"/>
        <c:axId val="92764416"/>
      </c:barChart>
      <c:catAx>
        <c:axId val="9276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64416"/>
        <c:crosses val="autoZero"/>
        <c:auto val="1"/>
        <c:lblAlgn val="ctr"/>
        <c:lblOffset val="100"/>
        <c:tickLblSkip val="1"/>
        <c:tickMarkSkip val="1"/>
        <c:noMultiLvlLbl val="0"/>
      </c:catAx>
      <c:valAx>
        <c:axId val="9276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6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586608</c:v>
                </c:pt>
                <c:pt idx="5">
                  <c:v>608035</c:v>
                </c:pt>
                <c:pt idx="8">
                  <c:v>597859</c:v>
                </c:pt>
                <c:pt idx="11">
                  <c:v>579061</c:v>
                </c:pt>
                <c:pt idx="14">
                  <c:v>562266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4043</c:v>
                </c:pt>
                <c:pt idx="3">
                  <c:v>5773</c:v>
                </c:pt>
                <c:pt idx="6">
                  <c:v>5509</c:v>
                </c:pt>
                <c:pt idx="9">
                  <c:v>4991</c:v>
                </c:pt>
                <c:pt idx="12">
                  <c:v>4566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144343</c:v>
                </c:pt>
                <c:pt idx="3">
                  <c:v>147855</c:v>
                </c:pt>
                <c:pt idx="6">
                  <c:v>121661</c:v>
                </c:pt>
                <c:pt idx="9">
                  <c:v>118804</c:v>
                </c:pt>
                <c:pt idx="12">
                  <c:v>117767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287916</c:v>
                </c:pt>
                <c:pt idx="3">
                  <c:v>286405</c:v>
                </c:pt>
                <c:pt idx="6">
                  <c:v>292173</c:v>
                </c:pt>
                <c:pt idx="9">
                  <c:v>300010</c:v>
                </c:pt>
                <c:pt idx="12">
                  <c:v>299946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197228</c:v>
                </c:pt>
                <c:pt idx="3">
                  <c:v>188691</c:v>
                </c:pt>
                <c:pt idx="6">
                  <c:v>185411</c:v>
                </c:pt>
                <c:pt idx="9">
                  <c:v>175818</c:v>
                </c:pt>
                <c:pt idx="12">
                  <c:v>177549</c:v>
                </c:pt>
              </c:numCache>
            </c:numRef>
          </c:val>
        </c:ser>
        <c:dLbls>
          <c:showLegendKey val="0"/>
          <c:showVal val="0"/>
          <c:showCatName val="0"/>
          <c:showSerName val="0"/>
          <c:showPercent val="0"/>
          <c:showBubbleSize val="0"/>
        </c:dLbls>
        <c:gapWidth val="100"/>
        <c:overlap val="100"/>
        <c:axId val="98533376"/>
        <c:axId val="9853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46922</c:v>
                </c:pt>
                <c:pt idx="2">
                  <c:v>#N/A</c:v>
                </c:pt>
                <c:pt idx="3">
                  <c:v>#N/A</c:v>
                </c:pt>
                <c:pt idx="4">
                  <c:v>20689</c:v>
                </c:pt>
                <c:pt idx="5">
                  <c:v>#N/A</c:v>
                </c:pt>
                <c:pt idx="6">
                  <c:v>#N/A</c:v>
                </c:pt>
                <c:pt idx="7">
                  <c:v>6895</c:v>
                </c:pt>
                <c:pt idx="8">
                  <c:v>#N/A</c:v>
                </c:pt>
                <c:pt idx="9">
                  <c:v>#N/A</c:v>
                </c:pt>
                <c:pt idx="10">
                  <c:v>20562</c:v>
                </c:pt>
                <c:pt idx="11">
                  <c:v>#N/A</c:v>
                </c:pt>
                <c:pt idx="12">
                  <c:v>#N/A</c:v>
                </c:pt>
                <c:pt idx="13">
                  <c:v>37562</c:v>
                </c:pt>
                <c:pt idx="14">
                  <c:v>#N/A</c:v>
                </c:pt>
              </c:numCache>
            </c:numRef>
          </c:val>
          <c:smooth val="0"/>
        </c:ser>
        <c:dLbls>
          <c:showLegendKey val="0"/>
          <c:showVal val="0"/>
          <c:showCatName val="0"/>
          <c:showSerName val="0"/>
          <c:showPercent val="0"/>
          <c:showBubbleSize val="0"/>
        </c:dLbls>
        <c:marker val="1"/>
        <c:smooth val="0"/>
        <c:axId val="98533376"/>
        <c:axId val="98535296"/>
      </c:lineChart>
      <c:catAx>
        <c:axId val="9853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35296"/>
        <c:crosses val="autoZero"/>
        <c:auto val="1"/>
        <c:lblAlgn val="ctr"/>
        <c:lblOffset val="100"/>
        <c:tickLblSkip val="1"/>
        <c:tickMarkSkip val="1"/>
        <c:noMultiLvlLbl val="0"/>
      </c:catAx>
      <c:valAx>
        <c:axId val="9853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3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4065069</c:v>
                </c:pt>
                <c:pt idx="5">
                  <c:v>3939247</c:v>
                </c:pt>
                <c:pt idx="8">
                  <c:v>3652809</c:v>
                </c:pt>
                <c:pt idx="11">
                  <c:v>3376700</c:v>
                </c:pt>
                <c:pt idx="14">
                  <c:v>3102416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1357931</c:v>
                </c:pt>
                <c:pt idx="5">
                  <c:v>1466858</c:v>
                </c:pt>
                <c:pt idx="8">
                  <c:v>1529165</c:v>
                </c:pt>
                <c:pt idx="11">
                  <c:v>1512513</c:v>
                </c:pt>
                <c:pt idx="14">
                  <c:v>1398424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2260502</c:v>
                </c:pt>
                <c:pt idx="5">
                  <c:v>2300411</c:v>
                </c:pt>
                <c:pt idx="8">
                  <c:v>2461838</c:v>
                </c:pt>
                <c:pt idx="11">
                  <c:v>2564952</c:v>
                </c:pt>
                <c:pt idx="14">
                  <c:v>2903714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58298</c:v>
                </c:pt>
                <c:pt idx="3">
                  <c:v>37212</c:v>
                </c:pt>
                <c:pt idx="6">
                  <c:v>39907</c:v>
                </c:pt>
                <c:pt idx="9">
                  <c:v>41234</c:v>
                </c:pt>
                <c:pt idx="12">
                  <c:v>39218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1243015</c:v>
                </c:pt>
                <c:pt idx="3">
                  <c:v>1203527</c:v>
                </c:pt>
                <c:pt idx="6">
                  <c:v>1135856</c:v>
                </c:pt>
                <c:pt idx="9">
                  <c:v>1110370</c:v>
                </c:pt>
                <c:pt idx="12">
                  <c:v>1073038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1414248</c:v>
                </c:pt>
                <c:pt idx="3">
                  <c:v>1291504</c:v>
                </c:pt>
                <c:pt idx="6">
                  <c:v>1223993</c:v>
                </c:pt>
                <c:pt idx="9">
                  <c:v>1185708</c:v>
                </c:pt>
                <c:pt idx="12">
                  <c:v>1171377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142839</c:v>
                </c:pt>
                <c:pt idx="3">
                  <c:v>126000</c:v>
                </c:pt>
                <c:pt idx="6">
                  <c:v>116464</c:v>
                </c:pt>
                <c:pt idx="9">
                  <c:v>98958</c:v>
                </c:pt>
                <c:pt idx="12">
                  <c:v>81707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7111617</c:v>
                </c:pt>
                <c:pt idx="3">
                  <c:v>7279454</c:v>
                </c:pt>
                <c:pt idx="6">
                  <c:v>7297672</c:v>
                </c:pt>
                <c:pt idx="9">
                  <c:v>6955284</c:v>
                </c:pt>
                <c:pt idx="12">
                  <c:v>6548270</c:v>
                </c:pt>
              </c:numCache>
            </c:numRef>
          </c:val>
        </c:ser>
        <c:dLbls>
          <c:showLegendKey val="0"/>
          <c:showVal val="0"/>
          <c:showCatName val="0"/>
          <c:showSerName val="0"/>
          <c:showPercent val="0"/>
          <c:showBubbleSize val="0"/>
        </c:dLbls>
        <c:gapWidth val="100"/>
        <c:overlap val="100"/>
        <c:axId val="89560960"/>
        <c:axId val="8957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2286516</c:v>
                </c:pt>
                <c:pt idx="2">
                  <c:v>#N/A</c:v>
                </c:pt>
                <c:pt idx="3">
                  <c:v>#N/A</c:v>
                </c:pt>
                <c:pt idx="4">
                  <c:v>2231180</c:v>
                </c:pt>
                <c:pt idx="5">
                  <c:v>#N/A</c:v>
                </c:pt>
                <c:pt idx="6">
                  <c:v>#N/A</c:v>
                </c:pt>
                <c:pt idx="7">
                  <c:v>2170080</c:v>
                </c:pt>
                <c:pt idx="8">
                  <c:v>#N/A</c:v>
                </c:pt>
                <c:pt idx="9">
                  <c:v>#N/A</c:v>
                </c:pt>
                <c:pt idx="10">
                  <c:v>1937390</c:v>
                </c:pt>
                <c:pt idx="11">
                  <c:v>#N/A</c:v>
                </c:pt>
                <c:pt idx="12">
                  <c:v>#N/A</c:v>
                </c:pt>
                <c:pt idx="13">
                  <c:v>1509056</c:v>
                </c:pt>
                <c:pt idx="14">
                  <c:v>#N/A</c:v>
                </c:pt>
              </c:numCache>
            </c:numRef>
          </c:val>
          <c:smooth val="0"/>
        </c:ser>
        <c:dLbls>
          <c:showLegendKey val="0"/>
          <c:showVal val="0"/>
          <c:showCatName val="0"/>
          <c:showSerName val="0"/>
          <c:showPercent val="0"/>
          <c:showBubbleSize val="0"/>
        </c:dLbls>
        <c:marker val="1"/>
        <c:smooth val="0"/>
        <c:axId val="89560960"/>
        <c:axId val="89575424"/>
      </c:lineChart>
      <c:catAx>
        <c:axId val="895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575424"/>
        <c:crosses val="autoZero"/>
        <c:auto val="1"/>
        <c:lblAlgn val="ctr"/>
        <c:lblOffset val="100"/>
        <c:tickLblSkip val="1"/>
        <c:tickMarkSkip val="1"/>
        <c:noMultiLvlLbl val="0"/>
      </c:catAx>
      <c:valAx>
        <c:axId val="8957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6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13,297,585
12,880,143
2,190.90
6,853,428,600
6,554,017,319
139,681,161
3,411,288,144
5,185,796,762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49.7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a:t>
          </a:r>
        </a:p>
      </xdr:txBody>
    </xdr:sp>
    <xdr:clientData/>
  </xdr:twoCellAnchor>
  <xdr:twoCellAnchor>
    <xdr:from>
      <xdr:col>15</xdr:col>
      <xdr:colOff>431800</xdr:colOff>
      <xdr:row>8</xdr:row>
      <xdr:rowOff>152400</xdr:rowOff>
    </xdr:from>
    <xdr:to>
      <xdr:col>17</xdr:col>
      <xdr:colOff>495300</xdr:colOff>
      <xdr:row>11</xdr:row>
      <xdr:rowOff>19050</xdr:rowOff>
    </xdr:to>
    <xdr:sp macro="" textlink="">
      <xdr:nvSpPr>
        <xdr:cNvPr id="18" name="角丸四角形 17"/>
        <xdr:cNvSpPr/>
      </xdr:nvSpPr>
      <xdr:spPr>
        <a:xfrm>
          <a:off x="107188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50800</xdr:rowOff>
    </xdr:from>
    <xdr:to>
      <xdr:col>17</xdr:col>
      <xdr:colOff>565150</xdr:colOff>
      <xdr:row>10</xdr:row>
      <xdr:rowOff>133350</xdr:rowOff>
    </xdr:to>
    <xdr:sp macro="" textlink="">
      <xdr:nvSpPr>
        <xdr:cNvPr id="19" name="正方形/長方形 18"/>
        <xdr:cNvSpPr/>
      </xdr:nvSpPr>
      <xdr:spPr>
        <a:xfrm>
          <a:off x="10953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508000</xdr:colOff>
      <xdr:row>9</xdr:row>
      <xdr:rowOff>158750</xdr:rowOff>
    </xdr:from>
    <xdr:to>
      <xdr:col>15</xdr:col>
      <xdr:colOff>679450</xdr:colOff>
      <xdr:row>9</xdr:row>
      <xdr:rowOff>158750</xdr:rowOff>
    </xdr:to>
    <xdr:cxnSp macro="">
      <xdr:nvCxnSpPr>
        <xdr:cNvPr id="20" name="直線コネクタ 19"/>
        <xdr:cNvCxnSpPr/>
      </xdr:nvCxnSpPr>
      <xdr:spPr>
        <a:xfrm>
          <a:off x="10795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107950</xdr:rowOff>
    </xdr:from>
    <xdr:to>
      <xdr:col>15</xdr:col>
      <xdr:colOff>644525</xdr:colOff>
      <xdr:row>10</xdr:row>
      <xdr:rowOff>38100</xdr:rowOff>
    </xdr:to>
    <xdr:sp macro="" textlink="">
      <xdr:nvSpPr>
        <xdr:cNvPr id="21" name="円/楕円 20"/>
        <xdr:cNvSpPr/>
      </xdr:nvSpPr>
      <xdr:spPr>
        <a:xfrm>
          <a:off x="10829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2" name="テキスト ボックス 21"/>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23" name="テキスト ボックス 22"/>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24" name="大かっこ 23"/>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25" name="テキスト ボックス 24"/>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26" name="テキスト ボックス 25"/>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27" name="正方形/長方形 26"/>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28" name="テキスト ボックス 27"/>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29" name="テキスト ボックス 28"/>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317500</xdr:colOff>
      <xdr:row>32</xdr:row>
      <xdr:rowOff>38100</xdr:rowOff>
    </xdr:to>
    <xdr:sp macro="" textlink="">
      <xdr:nvSpPr>
        <xdr:cNvPr id="30" name="正方形/長方形 29"/>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31</xdr:row>
      <xdr:rowOff>146050</xdr:rowOff>
    </xdr:from>
    <xdr:to>
      <xdr:col>10</xdr:col>
      <xdr:colOff>317500</xdr:colOff>
      <xdr:row>33</xdr:row>
      <xdr:rowOff>57150</xdr:rowOff>
    </xdr:to>
    <xdr:sp macro="" textlink="">
      <xdr:nvSpPr>
        <xdr:cNvPr id="31" name="正方形/長方形 30"/>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32" name="正方形/長方形 3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33" name="正方形/長方形 3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34" name="正方形/長方形 3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35" name="テキスト ボックス 3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21</a:t>
          </a:r>
          <a:r>
            <a:rPr lang="ja-JP" altLang="en-US" sz="1100" b="0" i="0" u="none" strike="noStrike">
              <a:solidFill>
                <a:schemeClr val="dk1"/>
              </a:solidFill>
              <a:effectLst/>
              <a:latin typeface="+mn-lt"/>
              <a:ea typeface="+mn-ea"/>
              <a:cs typeface="+mn-cs"/>
            </a:rPr>
            <a:t>年度以降はリーマンショックを契機とした企業収益の急速な悪化と法人事業税の暫定措置による減収の影響により、基準財政収入額が大幅に減少（</a:t>
          </a:r>
          <a:r>
            <a:rPr lang="en-US" altLang="ja-JP" sz="1100" b="0" i="0" u="none" strike="noStrike">
              <a:solidFill>
                <a:schemeClr val="dk1"/>
              </a:solidFill>
              <a:effectLst/>
              <a:latin typeface="+mn-lt"/>
              <a:ea typeface="+mn-ea"/>
              <a:cs typeface="+mn-cs"/>
            </a:rPr>
            <a:t>21</a:t>
          </a:r>
          <a:r>
            <a:rPr lang="ja-JP" altLang="en-US" sz="1100" b="0" i="0" u="none" strike="noStrike">
              <a:solidFill>
                <a:schemeClr val="dk1"/>
              </a:solidFill>
              <a:effectLst/>
              <a:latin typeface="+mn-lt"/>
              <a:ea typeface="+mn-ea"/>
              <a:cs typeface="+mn-cs"/>
            </a:rPr>
            <a:t>年度：対前年度比△</a:t>
          </a:r>
          <a:r>
            <a:rPr lang="en-US" altLang="ja-JP" sz="1100" b="0" i="0" u="none" strike="noStrike">
              <a:solidFill>
                <a:schemeClr val="dk1"/>
              </a:solidFill>
              <a:effectLst/>
              <a:latin typeface="+mn-lt"/>
              <a:ea typeface="+mn-ea"/>
              <a:cs typeface="+mn-cs"/>
            </a:rPr>
            <a:t>24.3</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6,115</a:t>
          </a:r>
          <a:r>
            <a:rPr lang="ja-JP" altLang="en-US" sz="1100" b="0" i="0" u="none" strike="noStrike">
              <a:solidFill>
                <a:schemeClr val="dk1"/>
              </a:solidFill>
              <a:effectLst/>
              <a:latin typeface="+mn-lt"/>
              <a:ea typeface="+mn-ea"/>
              <a:cs typeface="+mn-cs"/>
            </a:rPr>
            <a:t>億円）、</a:t>
          </a:r>
          <a:r>
            <a:rPr lang="en-US" altLang="ja-JP" sz="1100" b="0" i="0" u="none" strike="noStrike">
              <a:solidFill>
                <a:schemeClr val="dk1"/>
              </a:solidFill>
              <a:effectLst/>
              <a:latin typeface="+mn-lt"/>
              <a:ea typeface="+mn-ea"/>
              <a:cs typeface="+mn-cs"/>
            </a:rPr>
            <a:t>22</a:t>
          </a:r>
          <a:r>
            <a:rPr lang="ja-JP" altLang="en-US" sz="1100" b="0" i="0" u="none" strike="noStrike">
              <a:solidFill>
                <a:schemeClr val="dk1"/>
              </a:solidFill>
              <a:effectLst/>
              <a:latin typeface="+mn-lt"/>
              <a:ea typeface="+mn-ea"/>
              <a:cs typeface="+mn-cs"/>
            </a:rPr>
            <a:t>年度：同△</a:t>
          </a:r>
          <a:r>
            <a:rPr lang="en-US" altLang="ja-JP" sz="1100" b="0" i="0" u="none" strike="noStrike">
              <a:solidFill>
                <a:schemeClr val="dk1"/>
              </a:solidFill>
              <a:effectLst/>
              <a:latin typeface="+mn-lt"/>
              <a:ea typeface="+mn-ea"/>
              <a:cs typeface="+mn-cs"/>
            </a:rPr>
            <a:t>18.9</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3,599</a:t>
          </a:r>
          <a:r>
            <a:rPr lang="ja-JP" altLang="en-US" sz="1100" b="0" i="0" u="none" strike="noStrike">
              <a:solidFill>
                <a:schemeClr val="dk1"/>
              </a:solidFill>
              <a:effectLst/>
              <a:latin typeface="+mn-lt"/>
              <a:ea typeface="+mn-ea"/>
              <a:cs typeface="+mn-cs"/>
            </a:rPr>
            <a:t>億円））した。</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23</a:t>
          </a:r>
          <a:r>
            <a:rPr lang="ja-JP" altLang="en-US" sz="1100" b="0" i="0" u="none" strike="noStrike">
              <a:solidFill>
                <a:schemeClr val="dk1"/>
              </a:solidFill>
              <a:effectLst/>
              <a:latin typeface="+mn-lt"/>
              <a:ea typeface="+mn-ea"/>
              <a:cs typeface="+mn-cs"/>
            </a:rPr>
            <a:t>年度以降は、基準財政収入額は増加（</a:t>
          </a:r>
          <a:r>
            <a:rPr lang="en-US" altLang="ja-JP" sz="1100" b="0" i="0" u="none" strike="noStrike">
              <a:solidFill>
                <a:schemeClr val="dk1"/>
              </a:solidFill>
              <a:effectLst/>
              <a:latin typeface="+mn-lt"/>
              <a:ea typeface="+mn-ea"/>
              <a:cs typeface="+mn-cs"/>
            </a:rPr>
            <a:t>23</a:t>
          </a:r>
          <a:r>
            <a:rPr lang="ja-JP" altLang="en-US" sz="1100" b="0" i="0" u="none" strike="noStrike">
              <a:solidFill>
                <a:schemeClr val="dk1"/>
              </a:solidFill>
              <a:effectLst/>
              <a:latin typeface="+mn-lt"/>
              <a:ea typeface="+mn-ea"/>
              <a:cs typeface="+mn-cs"/>
            </a:rPr>
            <a:t>年度：対前年度比</a:t>
          </a:r>
          <a:r>
            <a:rPr lang="en-US" altLang="ja-JP" sz="1100" b="0" i="0" u="none" strike="noStrike">
              <a:solidFill>
                <a:schemeClr val="dk1"/>
              </a:solidFill>
              <a:effectLst/>
              <a:latin typeface="+mn-lt"/>
              <a:ea typeface="+mn-ea"/>
              <a:cs typeface="+mn-cs"/>
            </a:rPr>
            <a:t>2.3</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353</a:t>
          </a:r>
          <a:r>
            <a:rPr lang="ja-JP" altLang="en-US" sz="1100" b="0" i="0" u="none" strike="noStrike">
              <a:solidFill>
                <a:schemeClr val="dk1"/>
              </a:solidFill>
              <a:effectLst/>
              <a:latin typeface="+mn-lt"/>
              <a:ea typeface="+mn-ea"/>
              <a:cs typeface="+mn-cs"/>
            </a:rPr>
            <a:t>億円）、</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年度：同</a:t>
          </a:r>
          <a:r>
            <a:rPr lang="en-US" altLang="ja-JP" sz="1100" b="0" i="0" u="none" strike="noStrike">
              <a:solidFill>
                <a:schemeClr val="dk1"/>
              </a:solidFill>
              <a:effectLst/>
              <a:latin typeface="+mn-lt"/>
              <a:ea typeface="+mn-ea"/>
              <a:cs typeface="+mn-cs"/>
            </a:rPr>
            <a:t>7.6</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1,203</a:t>
          </a:r>
          <a:r>
            <a:rPr lang="ja-JP" altLang="en-US" sz="1100" b="0" i="0" u="none" strike="noStrike">
              <a:solidFill>
                <a:schemeClr val="dk1"/>
              </a:solidFill>
              <a:effectLst/>
              <a:latin typeface="+mn-lt"/>
              <a:ea typeface="+mn-ea"/>
              <a:cs typeface="+mn-cs"/>
            </a:rPr>
            <a:t>億円））しているが、分母である基準財政需要額が増加（</a:t>
          </a:r>
          <a:r>
            <a:rPr lang="en-US" altLang="ja-JP" sz="1100" b="0" i="0" u="none" strike="noStrike">
              <a:solidFill>
                <a:schemeClr val="dk1"/>
              </a:solidFill>
              <a:effectLst/>
              <a:latin typeface="+mn-lt"/>
              <a:ea typeface="+mn-ea"/>
              <a:cs typeface="+mn-cs"/>
            </a:rPr>
            <a:t>23</a:t>
          </a:r>
          <a:r>
            <a:rPr lang="ja-JP" altLang="en-US" sz="1100" b="0" i="0" u="none" strike="noStrike">
              <a:solidFill>
                <a:schemeClr val="dk1"/>
              </a:solidFill>
              <a:effectLst/>
              <a:latin typeface="+mn-lt"/>
              <a:ea typeface="+mn-ea"/>
              <a:cs typeface="+mn-cs"/>
            </a:rPr>
            <a:t>年度：対前年度比</a:t>
          </a:r>
          <a:r>
            <a:rPr lang="en-US" altLang="ja-JP" sz="1100" b="0" i="0" u="none" strike="noStrike">
              <a:solidFill>
                <a:schemeClr val="dk1"/>
              </a:solidFill>
              <a:effectLst/>
              <a:latin typeface="+mn-lt"/>
              <a:ea typeface="+mn-ea"/>
              <a:cs typeface="+mn-cs"/>
            </a:rPr>
            <a:t>6.2</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1,091</a:t>
          </a:r>
          <a:r>
            <a:rPr lang="ja-JP" altLang="en-US" sz="1100" b="0" i="0" u="none" strike="noStrike">
              <a:solidFill>
                <a:schemeClr val="dk1"/>
              </a:solidFill>
              <a:effectLst/>
              <a:latin typeface="+mn-lt"/>
              <a:ea typeface="+mn-ea"/>
              <a:cs typeface="+mn-cs"/>
            </a:rPr>
            <a:t>億円）、</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年度：同</a:t>
          </a:r>
          <a:r>
            <a:rPr lang="en-US" altLang="ja-JP" sz="1100" b="0" i="0" u="none" strike="noStrike">
              <a:solidFill>
                <a:schemeClr val="dk1"/>
              </a:solidFill>
              <a:effectLst/>
              <a:latin typeface="+mn-lt"/>
              <a:ea typeface="+mn-ea"/>
              <a:cs typeface="+mn-cs"/>
            </a:rPr>
            <a:t>4.2</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778</a:t>
          </a:r>
          <a:r>
            <a:rPr lang="ja-JP" altLang="en-US" sz="1100" b="0" i="0" u="none" strike="noStrike">
              <a:solidFill>
                <a:schemeClr val="dk1"/>
              </a:solidFill>
              <a:effectLst/>
              <a:latin typeface="+mn-lt"/>
              <a:ea typeface="+mn-ea"/>
              <a:cs typeface="+mn-cs"/>
            </a:rPr>
            <a:t>億円））したため、</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年度には</a:t>
          </a:r>
          <a:r>
            <a:rPr lang="en-US" altLang="ja-JP" sz="1100" b="0" i="0" u="none" strike="noStrike">
              <a:solidFill>
                <a:schemeClr val="dk1"/>
              </a:solidFill>
              <a:effectLst/>
              <a:latin typeface="+mn-lt"/>
              <a:ea typeface="+mn-ea"/>
              <a:cs typeface="+mn-cs"/>
            </a:rPr>
            <a:t>0.86</a:t>
          </a:r>
          <a:r>
            <a:rPr lang="ja-JP" altLang="en-US" sz="1100" b="0" i="0" u="none" strike="noStrike">
              <a:solidFill>
                <a:schemeClr val="dk1"/>
              </a:solidFill>
              <a:effectLst/>
              <a:latin typeface="+mn-lt"/>
              <a:ea typeface="+mn-ea"/>
              <a:cs typeface="+mn-cs"/>
            </a:rPr>
            <a:t>まで下落した。</a:t>
          </a:r>
          <a:r>
            <a:rPr lang="ja-JP" altLang="en-US" sz="1400" u="none"/>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しかし、堅調な企業収益を背景とした都税収入の増収などにより、</a:t>
          </a:r>
          <a:r>
            <a:rPr lang="en-US" altLang="ja-JP" sz="1100" b="0" i="0" u="none" strike="noStrike">
              <a:solidFill>
                <a:schemeClr val="dk1"/>
              </a:solidFill>
              <a:effectLst/>
              <a:latin typeface="+mn-lt"/>
              <a:ea typeface="+mn-ea"/>
              <a:cs typeface="+mn-cs"/>
            </a:rPr>
            <a:t>25</a:t>
          </a:r>
          <a:r>
            <a:rPr lang="ja-JP" altLang="en-US" sz="1100" b="0" i="0" u="none" strike="noStrike">
              <a:solidFill>
                <a:schemeClr val="dk1"/>
              </a:solidFill>
              <a:effectLst/>
              <a:latin typeface="+mn-lt"/>
              <a:ea typeface="+mn-ea"/>
              <a:cs typeface="+mn-cs"/>
            </a:rPr>
            <a:t>年度は</a:t>
          </a:r>
          <a:r>
            <a:rPr lang="en-US" altLang="ja-JP" sz="1100" b="0" i="0" u="none" strike="noStrike">
              <a:solidFill>
                <a:schemeClr val="dk1"/>
              </a:solidFill>
              <a:effectLst/>
              <a:latin typeface="+mn-lt"/>
              <a:ea typeface="+mn-ea"/>
              <a:cs typeface="+mn-cs"/>
            </a:rPr>
            <a:t>0.87</a:t>
          </a:r>
          <a:r>
            <a:rPr lang="ja-JP" altLang="en-US" sz="1100" b="0" i="0" u="none" strike="noStrike">
              <a:solidFill>
                <a:schemeClr val="dk1"/>
              </a:solidFill>
              <a:effectLst/>
              <a:latin typeface="+mn-lt"/>
              <a:ea typeface="+mn-ea"/>
              <a:cs typeface="+mn-cs"/>
            </a:rPr>
            <a:t>に、</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年度は</a:t>
          </a:r>
          <a:r>
            <a:rPr lang="en-US" altLang="ja-JP" sz="1100" b="0" i="0" u="none" strike="noStrike">
              <a:solidFill>
                <a:schemeClr val="dk1"/>
              </a:solidFill>
              <a:effectLst/>
              <a:latin typeface="+mn-lt"/>
              <a:ea typeface="+mn-ea"/>
              <a:cs typeface="+mn-cs"/>
            </a:rPr>
            <a:t>0.93</a:t>
          </a:r>
          <a:r>
            <a:rPr lang="ja-JP" altLang="en-US" sz="1100" b="0" i="0" u="none" strike="noStrike">
              <a:solidFill>
                <a:schemeClr val="dk1"/>
              </a:solidFill>
              <a:effectLst/>
              <a:latin typeface="+mn-lt"/>
              <a:ea typeface="+mn-ea"/>
              <a:cs typeface="+mn-cs"/>
            </a:rPr>
            <a:t>に改善した。</a:t>
          </a:r>
          <a:r>
            <a:rPr lang="ja-JP" altLang="en-US" sz="1400" u="none"/>
            <a:t> </a:t>
          </a:r>
          <a:endParaRPr kumimoji="1" lang="ja-JP" altLang="en-US" sz="1300" u="none">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36" name="直線コネクタ 3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7" name="テキスト ボックス 3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38" name="直線コネクタ 3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39" name="テキスト ボックス 3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0" name="直線コネクタ 3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1" name="テキスト ボックス 4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42" name="直線コネクタ 4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3" name="テキスト ボックス 4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44" name="直線コネクタ 4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5" name="テキスト ボックス 4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46" name="直線コネクタ 4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47" name="テキスト ボックス 4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48" name="直線コネクタ 4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49" name="テキスト ボックス 4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47</xdr:row>
      <xdr:rowOff>130827</xdr:rowOff>
    </xdr:from>
    <xdr:ext cx="762000" cy="259045"/>
    <xdr:sp macro="" textlink="">
      <xdr:nvSpPr>
        <xdr:cNvPr id="51" name="テキスト ボックス 5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52" name="テキスト ボックス 5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53" name="テキスト ボックス 5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54" name="テキスト ボックス 5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55" name="テキスト ボックス 5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56" name="円/楕円 5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42</xdr:row>
      <xdr:rowOff>65617</xdr:rowOff>
    </xdr:from>
    <xdr:to>
      <xdr:col>7</xdr:col>
      <xdr:colOff>152400</xdr:colOff>
      <xdr:row>43</xdr:row>
      <xdr:rowOff>135467</xdr:rowOff>
    </xdr:to>
    <xdr:cxnSp macro="">
      <xdr:nvCxnSpPr>
        <xdr:cNvPr id="57" name="直線コネクタ 56"/>
        <xdr:cNvCxnSpPr/>
      </xdr:nvCxnSpPr>
      <xdr:spPr>
        <a:xfrm flipV="1">
          <a:off x="4114800" y="726651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31344</xdr:rowOff>
    </xdr:from>
    <xdr:ext cx="762000" cy="259045"/>
    <xdr:sp macro="" textlink="">
      <xdr:nvSpPr>
        <xdr:cNvPr id="5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59" name="円/楕円 5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60" name="直線コネクタ 59"/>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42</xdr:row>
      <xdr:rowOff>24994</xdr:rowOff>
    </xdr:from>
    <xdr:ext cx="736600" cy="259045"/>
    <xdr:sp macro="" textlink="">
      <xdr:nvSpPr>
        <xdr:cNvPr id="61" name="テキスト ボックス 60"/>
        <xdr:cNvSpPr txBox="1"/>
      </xdr:nvSpPr>
      <xdr:spPr>
        <a:xfrm>
          <a:off x="3733800" y="722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62" name="円/楕円 6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41</xdr:row>
      <xdr:rowOff>116417</xdr:rowOff>
    </xdr:from>
    <xdr:to>
      <xdr:col>4</xdr:col>
      <xdr:colOff>482600</xdr:colOff>
      <xdr:row>44</xdr:row>
      <xdr:rowOff>4233</xdr:rowOff>
    </xdr:to>
    <xdr:cxnSp macro="">
      <xdr:nvCxnSpPr>
        <xdr:cNvPr id="63" name="直線コネクタ 62"/>
        <xdr:cNvCxnSpPr/>
      </xdr:nvCxnSpPr>
      <xdr:spPr>
        <a:xfrm>
          <a:off x="2336800" y="71458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42</xdr:row>
      <xdr:rowOff>65210</xdr:rowOff>
    </xdr:from>
    <xdr:ext cx="762000" cy="259045"/>
    <xdr:sp macro="" textlink="">
      <xdr:nvSpPr>
        <xdr:cNvPr id="64" name="テキスト ボックス 63"/>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65" name="円/楕円 64"/>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36</xdr:row>
      <xdr:rowOff>169333</xdr:rowOff>
    </xdr:from>
    <xdr:to>
      <xdr:col>3</xdr:col>
      <xdr:colOff>279400</xdr:colOff>
      <xdr:row>41</xdr:row>
      <xdr:rowOff>116417</xdr:rowOff>
    </xdr:to>
    <xdr:cxnSp macro="">
      <xdr:nvCxnSpPr>
        <xdr:cNvPr id="66" name="直線コネクタ 65"/>
        <xdr:cNvCxnSpPr/>
      </xdr:nvCxnSpPr>
      <xdr:spPr>
        <a:xfrm>
          <a:off x="1447800" y="634153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40</xdr:row>
      <xdr:rowOff>5944</xdr:rowOff>
    </xdr:from>
    <xdr:ext cx="762000" cy="259045"/>
    <xdr:sp macro="" textlink="">
      <xdr:nvSpPr>
        <xdr:cNvPr id="67" name="テキスト ボックス 66"/>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68" name="円/楕円 67"/>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69" name="テキスト ボックス 68"/>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70" name="正方形/長方形 6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71" name="テキスト ボックス 7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72" name="テキスト ボックス 7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317500</xdr:colOff>
      <xdr:row>54</xdr:row>
      <xdr:rowOff>76200</xdr:rowOff>
    </xdr:to>
    <xdr:sp macro="" textlink="">
      <xdr:nvSpPr>
        <xdr:cNvPr id="73" name="正方形/長方形 72"/>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54</xdr:row>
      <xdr:rowOff>12700</xdr:rowOff>
    </xdr:from>
    <xdr:to>
      <xdr:col>10</xdr:col>
      <xdr:colOff>317500</xdr:colOff>
      <xdr:row>55</xdr:row>
      <xdr:rowOff>95250</xdr:rowOff>
    </xdr:to>
    <xdr:sp macro="" textlink="">
      <xdr:nvSpPr>
        <xdr:cNvPr id="74" name="正方形/長方形 73"/>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75" name="正方形/長方形 7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76" name="正方形/長方形 7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77" name="正方形/長方形 7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78" name="テキスト ボックス 7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a:solidFill>
                <a:schemeClr val="dk1"/>
              </a:solidFill>
              <a:effectLst/>
              <a:latin typeface="+mn-lt"/>
              <a:ea typeface="+mn-ea"/>
              <a:cs typeface="+mn-cs"/>
            </a:rPr>
            <a:t>　</a:t>
          </a:r>
          <a:r>
            <a:rPr lang="en-US" altLang="ja-JP" sz="1000" b="0" i="0" u="none" strike="noStrike">
              <a:solidFill>
                <a:schemeClr val="dk1"/>
              </a:solidFill>
              <a:effectLst/>
              <a:latin typeface="+mn-lt"/>
              <a:ea typeface="+mn-ea"/>
              <a:cs typeface="+mn-cs"/>
            </a:rPr>
            <a:t>20</a:t>
          </a:r>
          <a:r>
            <a:rPr lang="ja-JP" altLang="en-US" sz="1000" b="0" i="0" u="none" strike="noStrike">
              <a:solidFill>
                <a:schemeClr val="dk1"/>
              </a:solidFill>
              <a:effectLst/>
              <a:latin typeface="+mn-lt"/>
              <a:ea typeface="+mn-ea"/>
              <a:cs typeface="+mn-cs"/>
            </a:rPr>
            <a:t>年度から</a:t>
          </a:r>
          <a:r>
            <a:rPr lang="en-US" altLang="ja-JP" sz="1000" b="0" i="0" u="none" strike="noStrike">
              <a:solidFill>
                <a:schemeClr val="dk1"/>
              </a:solidFill>
              <a:effectLst/>
              <a:latin typeface="+mn-lt"/>
              <a:ea typeface="+mn-ea"/>
              <a:cs typeface="+mn-cs"/>
            </a:rPr>
            <a:t>23</a:t>
          </a:r>
          <a:r>
            <a:rPr lang="ja-JP" altLang="en-US" sz="1000" b="0" i="0" u="none" strike="noStrike">
              <a:solidFill>
                <a:schemeClr val="dk1"/>
              </a:solidFill>
              <a:effectLst/>
              <a:latin typeface="+mn-lt"/>
              <a:ea typeface="+mn-ea"/>
              <a:cs typeface="+mn-cs"/>
            </a:rPr>
            <a:t>年度にかけては、都税収入が４年連続の減収、特に</a:t>
          </a:r>
          <a:r>
            <a:rPr lang="en-US" altLang="ja-JP" sz="1000" b="0" i="0" u="none" strike="noStrike">
              <a:solidFill>
                <a:schemeClr val="dk1"/>
              </a:solidFill>
              <a:effectLst/>
              <a:latin typeface="+mn-lt"/>
              <a:ea typeface="+mn-ea"/>
              <a:cs typeface="+mn-cs"/>
            </a:rPr>
            <a:t>21</a:t>
          </a:r>
          <a:r>
            <a:rPr lang="ja-JP" altLang="en-US" sz="1000" b="0" i="0" u="none" strike="noStrike">
              <a:solidFill>
                <a:schemeClr val="dk1"/>
              </a:solidFill>
              <a:effectLst/>
              <a:latin typeface="+mn-lt"/>
              <a:ea typeface="+mn-ea"/>
              <a:cs typeface="+mn-cs"/>
            </a:rPr>
            <a:t>年度においては対前年度比１兆円以上の減収となったことにより、</a:t>
          </a:r>
          <a:r>
            <a:rPr lang="en-US" altLang="ja-JP" sz="1000" b="0" i="0" u="none" strike="noStrike">
              <a:solidFill>
                <a:schemeClr val="dk1"/>
              </a:solidFill>
              <a:effectLst/>
              <a:latin typeface="+mn-lt"/>
              <a:ea typeface="+mn-ea"/>
              <a:cs typeface="+mn-cs"/>
            </a:rPr>
            <a:t>90</a:t>
          </a:r>
          <a:r>
            <a:rPr lang="ja-JP" altLang="en-US" sz="1000" b="0" i="0" u="none" strike="noStrike">
              <a:solidFill>
                <a:schemeClr val="dk1"/>
              </a:solidFill>
              <a:effectLst/>
              <a:latin typeface="+mn-lt"/>
              <a:ea typeface="+mn-ea"/>
              <a:cs typeface="+mn-cs"/>
            </a:rPr>
            <a:t>％台で推移している。</a:t>
          </a:r>
          <a:r>
            <a:rPr lang="ja-JP" altLang="en-US" sz="1000" u="none"/>
            <a:t> </a:t>
          </a:r>
          <a:endParaRPr lang="en-US" altLang="ja-JP" sz="1000" u="none"/>
        </a:p>
        <a:p>
          <a:r>
            <a:rPr lang="ja-JP" altLang="en-US" sz="1000" b="0" i="0" u="none" strike="noStrike">
              <a:solidFill>
                <a:schemeClr val="dk1"/>
              </a:solidFill>
              <a:effectLst/>
              <a:latin typeface="+mn-lt"/>
              <a:ea typeface="+mn-ea"/>
              <a:cs typeface="+mn-cs"/>
            </a:rPr>
            <a:t>　</a:t>
          </a:r>
          <a:r>
            <a:rPr lang="en-US" altLang="ja-JP" sz="1000" b="0" i="0" u="none" strike="noStrike">
              <a:solidFill>
                <a:schemeClr val="dk1"/>
              </a:solidFill>
              <a:effectLst/>
              <a:latin typeface="+mn-lt"/>
              <a:ea typeface="+mn-ea"/>
              <a:cs typeface="+mn-cs"/>
            </a:rPr>
            <a:t>24</a:t>
          </a:r>
          <a:r>
            <a:rPr lang="ja-JP" altLang="en-US" sz="1000" b="0" i="0" u="none" strike="noStrike">
              <a:solidFill>
                <a:schemeClr val="dk1"/>
              </a:solidFill>
              <a:effectLst/>
              <a:latin typeface="+mn-lt"/>
              <a:ea typeface="+mn-ea"/>
              <a:cs typeface="+mn-cs"/>
            </a:rPr>
            <a:t>年度においては、算定上の分子である歳出（経常的経費充当一般財源等）の補助費等が増加となったが、分母である歳入（経常一般財源等）が５年ぶりの都税収入の増収などで増加し、</a:t>
          </a:r>
          <a:r>
            <a:rPr lang="en-US" altLang="ja-JP" sz="1000" b="0" i="0" u="none" strike="noStrike">
              <a:solidFill>
                <a:schemeClr val="dk1"/>
              </a:solidFill>
              <a:effectLst/>
              <a:latin typeface="+mn-lt"/>
              <a:ea typeface="+mn-ea"/>
              <a:cs typeface="+mn-cs"/>
            </a:rPr>
            <a:t>92.7</a:t>
          </a:r>
          <a:r>
            <a:rPr lang="ja-JP" altLang="en-US" sz="1000" b="0" i="0" u="none" strike="noStrike">
              <a:solidFill>
                <a:schemeClr val="dk1"/>
              </a:solidFill>
              <a:effectLst/>
              <a:latin typeface="+mn-lt"/>
              <a:ea typeface="+mn-ea"/>
              <a:cs typeface="+mn-cs"/>
            </a:rPr>
            <a:t>％となった。</a:t>
          </a:r>
          <a:r>
            <a:rPr lang="ja-JP" altLang="en-US" sz="1000" u="none"/>
            <a:t>  　</a:t>
          </a:r>
          <a:endParaRPr lang="en-US" altLang="ja-JP" sz="1000" u="none"/>
        </a:p>
        <a:p>
          <a:r>
            <a:rPr lang="ja-JP" altLang="en-US" sz="1000" b="0" i="0" u="none" strike="noStrike">
              <a:solidFill>
                <a:schemeClr val="dk1"/>
              </a:solidFill>
              <a:effectLst/>
              <a:latin typeface="+mn-lt"/>
              <a:ea typeface="+mn-ea"/>
              <a:cs typeface="+mn-cs"/>
            </a:rPr>
            <a:t>　</a:t>
          </a:r>
          <a:r>
            <a:rPr lang="en-US" altLang="ja-JP" sz="1000" b="0" i="0" u="none" strike="noStrike">
              <a:solidFill>
                <a:schemeClr val="dk1"/>
              </a:solidFill>
              <a:effectLst/>
              <a:latin typeface="+mn-lt"/>
              <a:ea typeface="+mn-ea"/>
              <a:cs typeface="+mn-cs"/>
            </a:rPr>
            <a:t>26</a:t>
          </a:r>
          <a:r>
            <a:rPr lang="ja-JP" altLang="en-US" sz="1000" b="0" i="0" u="none" strike="noStrike">
              <a:solidFill>
                <a:schemeClr val="dk1"/>
              </a:solidFill>
              <a:effectLst/>
              <a:latin typeface="+mn-lt"/>
              <a:ea typeface="+mn-ea"/>
              <a:cs typeface="+mn-cs"/>
            </a:rPr>
            <a:t>年度においては、歳出が公債費の増加などで対前年度比</a:t>
          </a:r>
          <a:r>
            <a:rPr lang="en-US" altLang="ja-JP" sz="1000" b="0" i="0" u="none" strike="noStrike">
              <a:solidFill>
                <a:schemeClr val="dk1"/>
              </a:solidFill>
              <a:effectLst/>
              <a:latin typeface="+mn-lt"/>
              <a:ea typeface="+mn-ea"/>
              <a:cs typeface="+mn-cs"/>
            </a:rPr>
            <a:t>2.4%(749</a:t>
          </a:r>
          <a:r>
            <a:rPr lang="ja-JP" altLang="en-US" sz="1000" b="0" i="0" u="none" strike="noStrike">
              <a:solidFill>
                <a:schemeClr val="dk1"/>
              </a:solidFill>
              <a:effectLst/>
              <a:latin typeface="+mn-lt"/>
              <a:ea typeface="+mn-ea"/>
              <a:cs typeface="+mn-cs"/>
            </a:rPr>
            <a:t>億円</a:t>
          </a:r>
          <a:r>
            <a:rPr lang="en-US" altLang="ja-JP" sz="1000" b="0" i="0" u="none" strike="noStrike">
              <a:solidFill>
                <a:schemeClr val="dk1"/>
              </a:solidFill>
              <a:effectLst/>
              <a:latin typeface="+mn-lt"/>
              <a:ea typeface="+mn-ea"/>
              <a:cs typeface="+mn-cs"/>
            </a:rPr>
            <a:t>)</a:t>
          </a:r>
          <a:r>
            <a:rPr lang="ja-JP" altLang="en-US" sz="1000" b="0" i="0" u="none" strike="noStrike">
              <a:solidFill>
                <a:schemeClr val="dk1"/>
              </a:solidFill>
              <a:effectLst/>
              <a:latin typeface="+mn-lt"/>
              <a:ea typeface="+mn-ea"/>
              <a:cs typeface="+mn-cs"/>
            </a:rPr>
            <a:t>の増加となったが、歳入が引き続き都税収入の増収などにより同</a:t>
          </a:r>
          <a:r>
            <a:rPr lang="en-US" altLang="ja-JP" sz="1000" b="0" i="0" u="none" strike="noStrike">
              <a:solidFill>
                <a:schemeClr val="dk1"/>
              </a:solidFill>
              <a:effectLst/>
              <a:latin typeface="+mn-lt"/>
              <a:ea typeface="+mn-ea"/>
              <a:cs typeface="+mn-cs"/>
            </a:rPr>
            <a:t>4.0</a:t>
          </a:r>
          <a:r>
            <a:rPr lang="ja-JP" altLang="en-US" sz="1000" b="0" i="0" u="none" strike="noStrike">
              <a:solidFill>
                <a:schemeClr val="dk1"/>
              </a:solidFill>
              <a:effectLst/>
              <a:latin typeface="+mn-lt"/>
              <a:ea typeface="+mn-ea"/>
              <a:cs typeface="+mn-cs"/>
            </a:rPr>
            <a:t>％</a:t>
          </a:r>
          <a:r>
            <a:rPr lang="en-US" altLang="ja-JP" sz="1000" b="0" i="0" u="none" strike="noStrike">
              <a:solidFill>
                <a:schemeClr val="dk1"/>
              </a:solidFill>
              <a:effectLst/>
              <a:latin typeface="+mn-lt"/>
              <a:ea typeface="+mn-ea"/>
              <a:cs typeface="+mn-cs"/>
            </a:rPr>
            <a:t>(1,480</a:t>
          </a:r>
          <a:r>
            <a:rPr lang="ja-JP" altLang="en-US" sz="1000" b="0" i="0" u="none" strike="noStrike">
              <a:solidFill>
                <a:schemeClr val="dk1"/>
              </a:solidFill>
              <a:effectLst/>
              <a:latin typeface="+mn-lt"/>
              <a:ea typeface="+mn-ea"/>
              <a:cs typeface="+mn-cs"/>
            </a:rPr>
            <a:t>億円</a:t>
          </a:r>
          <a:r>
            <a:rPr lang="en-US" altLang="ja-JP" sz="1000" b="0" i="0" u="none" strike="noStrike">
              <a:solidFill>
                <a:schemeClr val="dk1"/>
              </a:solidFill>
              <a:effectLst/>
              <a:latin typeface="+mn-lt"/>
              <a:ea typeface="+mn-ea"/>
              <a:cs typeface="+mn-cs"/>
            </a:rPr>
            <a:t>)</a:t>
          </a:r>
          <a:r>
            <a:rPr lang="ja-JP" altLang="en-US" sz="1000" b="0" i="0" u="none" strike="noStrike">
              <a:solidFill>
                <a:schemeClr val="dk1"/>
              </a:solidFill>
              <a:effectLst/>
              <a:latin typeface="+mn-lt"/>
              <a:ea typeface="+mn-ea"/>
              <a:cs typeface="+mn-cs"/>
            </a:rPr>
            <a:t>の増加となったため、前年度から</a:t>
          </a:r>
          <a:r>
            <a:rPr lang="en-US" altLang="ja-JP" sz="1000" b="0" i="0" u="none" strike="noStrike">
              <a:solidFill>
                <a:schemeClr val="dk1"/>
              </a:solidFill>
              <a:effectLst/>
              <a:latin typeface="+mn-lt"/>
              <a:ea typeface="+mn-ea"/>
              <a:cs typeface="+mn-cs"/>
            </a:rPr>
            <a:t>1.4</a:t>
          </a:r>
          <a:r>
            <a:rPr lang="ja-JP" altLang="en-US" sz="1000" b="0" i="0" u="none" strike="noStrike">
              <a:solidFill>
                <a:schemeClr val="dk1"/>
              </a:solidFill>
              <a:effectLst/>
              <a:latin typeface="+mn-lt"/>
              <a:ea typeface="+mn-ea"/>
              <a:cs typeface="+mn-cs"/>
            </a:rPr>
            <a:t>ポイント改善し、</a:t>
          </a:r>
          <a:r>
            <a:rPr lang="en-US" altLang="ja-JP" sz="1000" b="0" i="0" u="none" strike="noStrike">
              <a:solidFill>
                <a:schemeClr val="dk1"/>
              </a:solidFill>
              <a:effectLst/>
              <a:latin typeface="+mn-lt"/>
              <a:ea typeface="+mn-ea"/>
              <a:cs typeface="+mn-cs"/>
            </a:rPr>
            <a:t>84.8</a:t>
          </a:r>
          <a:r>
            <a:rPr lang="ja-JP" altLang="en-US" sz="1000" b="0" i="0" u="none" strike="noStrike">
              <a:solidFill>
                <a:schemeClr val="dk1"/>
              </a:solidFill>
              <a:effectLst/>
              <a:latin typeface="+mn-lt"/>
              <a:ea typeface="+mn-ea"/>
              <a:cs typeface="+mn-cs"/>
            </a:rPr>
            <a:t>％となった。</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a:t>
          </a:r>
          <a:r>
            <a:rPr lang="ja-JP" altLang="en-US" sz="1000" u="none"/>
            <a:t> </a:t>
          </a:r>
          <a:r>
            <a:rPr lang="ja-JP" altLang="en-US" sz="1000" b="0" i="0" u="none" strike="noStrike">
              <a:solidFill>
                <a:schemeClr val="dk1"/>
              </a:solidFill>
              <a:effectLst/>
              <a:latin typeface="+mn-lt"/>
              <a:ea typeface="+mn-ea"/>
              <a:cs typeface="+mn-cs"/>
            </a:rPr>
            <a:t>このように、景気の動向に税収が大きく影響を受ける都財政では、経常収支比率が税収の動向に左右されやすい構造となっている。</a:t>
          </a:r>
          <a:r>
            <a:rPr lang="ja-JP" altLang="en-US" sz="1000"/>
            <a:t> </a:t>
          </a:r>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79" name="テキスト ボックス 7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80" name="直線コネクタ 7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1" name="テキスト ボックス 8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82" name="直線コネクタ 8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83" name="テキスト ボックス 8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84" name="直線コネクタ 8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85" name="テキスト ボックス 8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86" name="直線コネクタ 8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87" name="テキスト ボックス 8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88" name="直線コネクタ 8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89" name="テキスト ボックス 8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90" name="直線コネクタ 8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91" name="テキスト ボックス 9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2" name="直線コネクタ 9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3" name="テキスト ボックス 9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9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69</xdr:row>
      <xdr:rowOff>168927</xdr:rowOff>
    </xdr:from>
    <xdr:ext cx="762000" cy="259045"/>
    <xdr:sp macro="" textlink="">
      <xdr:nvSpPr>
        <xdr:cNvPr id="95" name="テキスト ボックス 9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96" name="テキスト ボックス 9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97" name="テキスト ボックス 9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98" name="テキスト ボックス 9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99" name="テキスト ボックス 9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103011</xdr:rowOff>
    </xdr:from>
    <xdr:to>
      <xdr:col>7</xdr:col>
      <xdr:colOff>203200</xdr:colOff>
      <xdr:row>59</xdr:row>
      <xdr:rowOff>33161</xdr:rowOff>
    </xdr:to>
    <xdr:sp macro="" textlink="">
      <xdr:nvSpPr>
        <xdr:cNvPr id="100" name="円/楕円 99"/>
        <xdr:cNvSpPr/>
      </xdr:nvSpPr>
      <xdr:spPr>
        <a:xfrm>
          <a:off x="49022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58</xdr:row>
      <xdr:rowOff>153811</xdr:rowOff>
    </xdr:from>
    <xdr:to>
      <xdr:col>7</xdr:col>
      <xdr:colOff>152400</xdr:colOff>
      <xdr:row>59</xdr:row>
      <xdr:rowOff>170039</xdr:rowOff>
    </xdr:to>
    <xdr:cxnSp macro="">
      <xdr:nvCxnSpPr>
        <xdr:cNvPr id="101" name="直線コネクタ 100"/>
        <xdr:cNvCxnSpPr/>
      </xdr:nvCxnSpPr>
      <xdr:spPr>
        <a:xfrm flipV="1">
          <a:off x="4114800" y="1009791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75088</xdr:rowOff>
    </xdr:from>
    <xdr:ext cx="762000" cy="259045"/>
    <xdr:sp macro="" textlink="">
      <xdr:nvSpPr>
        <xdr:cNvPr id="102" name="財政構造の弾力性該当値テキスト"/>
        <xdr:cNvSpPr txBox="1"/>
      </xdr:nvSpPr>
      <xdr:spPr>
        <a:xfrm>
          <a:off x="5041900" y="1001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119239</xdr:rowOff>
    </xdr:from>
    <xdr:to>
      <xdr:col>6</xdr:col>
      <xdr:colOff>50800</xdr:colOff>
      <xdr:row>60</xdr:row>
      <xdr:rowOff>49389</xdr:rowOff>
    </xdr:to>
    <xdr:sp macro="" textlink="">
      <xdr:nvSpPr>
        <xdr:cNvPr id="103" name="円/楕円 102"/>
        <xdr:cNvSpPr/>
      </xdr:nvSpPr>
      <xdr:spPr>
        <a:xfrm>
          <a:off x="4064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170039</xdr:rowOff>
    </xdr:from>
    <xdr:to>
      <xdr:col>6</xdr:col>
      <xdr:colOff>0</xdr:colOff>
      <xdr:row>65</xdr:row>
      <xdr:rowOff>12700</xdr:rowOff>
    </xdr:to>
    <xdr:cxnSp macro="">
      <xdr:nvCxnSpPr>
        <xdr:cNvPr id="104" name="直線コネクタ 103"/>
        <xdr:cNvCxnSpPr/>
      </xdr:nvCxnSpPr>
      <xdr:spPr>
        <a:xfrm flipV="1">
          <a:off x="3225800" y="10285589"/>
          <a:ext cx="889000" cy="8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58</xdr:row>
      <xdr:rowOff>59566</xdr:rowOff>
    </xdr:from>
    <xdr:ext cx="736600" cy="259045"/>
    <xdr:sp macro="" textlink="">
      <xdr:nvSpPr>
        <xdr:cNvPr id="105" name="テキスト ボックス 104"/>
        <xdr:cNvSpPr txBox="1"/>
      </xdr:nvSpPr>
      <xdr:spPr>
        <a:xfrm>
          <a:off x="3733800" y="1000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06" name="円/楕円 105"/>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65</xdr:row>
      <xdr:rowOff>12700</xdr:rowOff>
    </xdr:from>
    <xdr:to>
      <xdr:col>4</xdr:col>
      <xdr:colOff>482600</xdr:colOff>
      <xdr:row>67</xdr:row>
      <xdr:rowOff>4939</xdr:rowOff>
    </xdr:to>
    <xdr:cxnSp macro="">
      <xdr:nvCxnSpPr>
        <xdr:cNvPr id="107" name="直線コネクタ 106"/>
        <xdr:cNvCxnSpPr/>
      </xdr:nvCxnSpPr>
      <xdr:spPr>
        <a:xfrm flipV="1">
          <a:off x="2336800" y="11156950"/>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63</xdr:row>
      <xdr:rowOff>73677</xdr:rowOff>
    </xdr:from>
    <xdr:ext cx="762000" cy="259045"/>
    <xdr:sp macro="" textlink="">
      <xdr:nvSpPr>
        <xdr:cNvPr id="108" name="テキスト ボックス 107"/>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125589</xdr:rowOff>
    </xdr:from>
    <xdr:to>
      <xdr:col>3</xdr:col>
      <xdr:colOff>330200</xdr:colOff>
      <xdr:row>67</xdr:row>
      <xdr:rowOff>55739</xdr:rowOff>
    </xdr:to>
    <xdr:sp macro="" textlink="">
      <xdr:nvSpPr>
        <xdr:cNvPr id="109" name="円/楕円 108"/>
        <xdr:cNvSpPr/>
      </xdr:nvSpPr>
      <xdr:spPr>
        <a:xfrm>
          <a:off x="22860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66</xdr:row>
      <xdr:rowOff>82550</xdr:rowOff>
    </xdr:from>
    <xdr:to>
      <xdr:col>3</xdr:col>
      <xdr:colOff>279400</xdr:colOff>
      <xdr:row>67</xdr:row>
      <xdr:rowOff>4939</xdr:rowOff>
    </xdr:to>
    <xdr:cxnSp macro="">
      <xdr:nvCxnSpPr>
        <xdr:cNvPr id="110" name="直線コネクタ 109"/>
        <xdr:cNvCxnSpPr/>
      </xdr:nvCxnSpPr>
      <xdr:spPr>
        <a:xfrm>
          <a:off x="1447800" y="113982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65</xdr:row>
      <xdr:rowOff>65916</xdr:rowOff>
    </xdr:from>
    <xdr:ext cx="762000" cy="259045"/>
    <xdr:sp macro="" textlink="">
      <xdr:nvSpPr>
        <xdr:cNvPr id="111" name="テキスト ボックス 110"/>
        <xdr:cNvSpPr txBox="1"/>
      </xdr:nvSpPr>
      <xdr:spPr>
        <a:xfrm>
          <a:off x="1955800" y="1121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12" name="円/楕円 111"/>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143527</xdr:rowOff>
    </xdr:from>
    <xdr:ext cx="762000" cy="259045"/>
    <xdr:sp macro="" textlink="">
      <xdr:nvSpPr>
        <xdr:cNvPr id="113" name="テキスト ボックス 112"/>
        <xdr:cNvSpPr txBox="1"/>
      </xdr:nvSpPr>
      <xdr:spPr>
        <a:xfrm>
          <a:off x="1066800" y="1111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14" name="正方形/長方形 11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15" name="テキスト ボックス 11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16" name="テキスト ボックス 11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317500</xdr:colOff>
      <xdr:row>76</xdr:row>
      <xdr:rowOff>114300</xdr:rowOff>
    </xdr:to>
    <xdr:sp macro="" textlink="">
      <xdr:nvSpPr>
        <xdr:cNvPr id="117" name="正方形/長方形 116"/>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76</xdr:row>
      <xdr:rowOff>50800</xdr:rowOff>
    </xdr:from>
    <xdr:to>
      <xdr:col>10</xdr:col>
      <xdr:colOff>317500</xdr:colOff>
      <xdr:row>77</xdr:row>
      <xdr:rowOff>133350</xdr:rowOff>
    </xdr:to>
    <xdr:sp macro="" textlink="">
      <xdr:nvSpPr>
        <xdr:cNvPr id="118" name="正方形/長方形 117"/>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19" name="正方形/長方形 11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20" name="正方形/長方形 11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21" name="正方形/長方形 12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22" name="テキスト ボックス 12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19</a:t>
          </a:r>
          <a:r>
            <a:rPr lang="ja-JP" altLang="en-US" sz="1100" b="0" i="0" u="none" strike="noStrike">
              <a:solidFill>
                <a:schemeClr val="dk1"/>
              </a:solidFill>
              <a:effectLst/>
              <a:latin typeface="+mn-lt"/>
              <a:ea typeface="+mn-ea"/>
              <a:cs typeface="+mn-cs"/>
            </a:rPr>
            <a:t>年度から</a:t>
          </a:r>
          <a:r>
            <a:rPr lang="en-US" altLang="ja-JP" sz="1100" b="0" i="0" u="none" strike="noStrike">
              <a:solidFill>
                <a:schemeClr val="dk1"/>
              </a:solidFill>
              <a:effectLst/>
              <a:latin typeface="+mn-lt"/>
              <a:ea typeface="+mn-ea"/>
              <a:cs typeface="+mn-cs"/>
            </a:rPr>
            <a:t>21</a:t>
          </a:r>
          <a:r>
            <a:rPr lang="ja-JP" altLang="en-US" sz="1100" b="0" i="0" u="none" strike="noStrike">
              <a:solidFill>
                <a:schemeClr val="dk1"/>
              </a:solidFill>
              <a:effectLst/>
              <a:latin typeface="+mn-lt"/>
              <a:ea typeface="+mn-ea"/>
              <a:cs typeface="+mn-cs"/>
            </a:rPr>
            <a:t>年度にかけて約</a:t>
          </a:r>
          <a:r>
            <a:rPr lang="en-US" altLang="ja-JP" sz="1100" b="0" i="0" u="none" strike="noStrike">
              <a:solidFill>
                <a:schemeClr val="dk1"/>
              </a:solidFill>
              <a:effectLst/>
              <a:latin typeface="+mn-lt"/>
              <a:ea typeface="+mn-ea"/>
              <a:cs typeface="+mn-cs"/>
            </a:rPr>
            <a:t>4,000</a:t>
          </a:r>
          <a:r>
            <a:rPr lang="ja-JP" altLang="en-US" sz="1100" b="0" i="0" u="none" strike="noStrike">
              <a:solidFill>
                <a:schemeClr val="dk1"/>
              </a:solidFill>
              <a:effectLst/>
              <a:latin typeface="+mn-lt"/>
              <a:ea typeface="+mn-ea"/>
              <a:cs typeface="+mn-cs"/>
            </a:rPr>
            <a:t>人の定数削減を行うなどの内部努力や減額給与改定などにより、人件費の削減に努めており、その結果、</a:t>
          </a:r>
          <a:r>
            <a:rPr lang="en-US" altLang="ja-JP" sz="1100" b="0" i="0" u="none" strike="noStrike">
              <a:solidFill>
                <a:schemeClr val="dk1"/>
              </a:solidFill>
              <a:effectLst/>
              <a:latin typeface="+mn-lt"/>
              <a:ea typeface="+mn-ea"/>
              <a:cs typeface="+mn-cs"/>
            </a:rPr>
            <a:t>25</a:t>
          </a:r>
          <a:r>
            <a:rPr lang="ja-JP" altLang="en-US" sz="1100" b="0" i="0" u="none" strike="noStrike">
              <a:solidFill>
                <a:schemeClr val="dk1"/>
              </a:solidFill>
              <a:effectLst/>
              <a:latin typeface="+mn-lt"/>
              <a:ea typeface="+mn-ea"/>
              <a:cs typeface="+mn-cs"/>
            </a:rPr>
            <a:t>年度までは人口</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人当たり人件費・物件費等決算額は減少し続けている。</a:t>
          </a:r>
          <a:r>
            <a:rPr lang="ja-JP" altLang="en-US" sz="1400" u="none"/>
            <a:t> </a:t>
          </a:r>
          <a:endParaRPr lang="en-US" altLang="ja-JP" sz="1400" u="none"/>
        </a:p>
        <a:p>
          <a:r>
            <a:rPr lang="ja-JP" altLang="en-US" sz="14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年度においては、住民基本台帳法の改正に伴う住民基本台帳の登載人口の拡大で、都の人口が対前年度比</a:t>
          </a:r>
          <a:r>
            <a:rPr lang="en-US" altLang="ja-JP" sz="1100" b="0" i="0" u="none" strike="noStrike">
              <a:solidFill>
                <a:schemeClr val="dk1"/>
              </a:solidFill>
              <a:effectLst/>
              <a:latin typeface="+mn-lt"/>
              <a:ea typeface="+mn-ea"/>
              <a:cs typeface="+mn-cs"/>
            </a:rPr>
            <a:t>3.5</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443,369</a:t>
          </a:r>
          <a:r>
            <a:rPr lang="ja-JP" altLang="en-US" sz="1100" b="0" i="0" u="none" strike="noStrike">
              <a:solidFill>
                <a:schemeClr val="dk1"/>
              </a:solidFill>
              <a:effectLst/>
              <a:latin typeface="+mn-lt"/>
              <a:ea typeface="+mn-ea"/>
              <a:cs typeface="+mn-cs"/>
            </a:rPr>
            <a:t>人）増加したことなどにより、対前年度比▲</a:t>
          </a:r>
          <a:r>
            <a:rPr lang="en-US" altLang="ja-JP" sz="1100" b="0" i="0" u="none" strike="noStrike">
              <a:solidFill>
                <a:schemeClr val="dk1"/>
              </a:solidFill>
              <a:effectLst/>
              <a:latin typeface="+mn-lt"/>
              <a:ea typeface="+mn-ea"/>
              <a:cs typeface="+mn-cs"/>
            </a:rPr>
            <a:t>4.4</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5,877</a:t>
          </a:r>
          <a:r>
            <a:rPr lang="ja-JP" altLang="en-US" sz="1100" b="0" i="0" u="none" strike="noStrike">
              <a:solidFill>
                <a:schemeClr val="dk1"/>
              </a:solidFill>
              <a:effectLst/>
              <a:latin typeface="+mn-lt"/>
              <a:ea typeface="+mn-ea"/>
              <a:cs typeface="+mn-cs"/>
            </a:rPr>
            <a:t>円）となり、</a:t>
          </a:r>
          <a:r>
            <a:rPr lang="en-US" altLang="ja-JP" sz="1100" b="0" i="0" u="none" strike="noStrike">
              <a:solidFill>
                <a:schemeClr val="dk1"/>
              </a:solidFill>
              <a:effectLst/>
              <a:latin typeface="+mn-lt"/>
              <a:ea typeface="+mn-ea"/>
              <a:cs typeface="+mn-cs"/>
            </a:rPr>
            <a:t>127,663</a:t>
          </a:r>
          <a:r>
            <a:rPr lang="ja-JP" altLang="en-US" sz="1100" b="0" i="0" u="none" strike="noStrike">
              <a:solidFill>
                <a:schemeClr val="dk1"/>
              </a:solidFill>
              <a:effectLst/>
              <a:latin typeface="+mn-lt"/>
              <a:ea typeface="+mn-ea"/>
              <a:cs typeface="+mn-cs"/>
            </a:rPr>
            <a:t>円となった。</a:t>
          </a:r>
          <a:r>
            <a:rPr lang="ja-JP" altLang="en-US" sz="1400" u="none"/>
            <a:t> </a:t>
          </a:r>
          <a:endParaRPr lang="en-US" altLang="ja-JP" sz="1400" u="none"/>
        </a:p>
        <a:p>
          <a:r>
            <a:rPr lang="ja-JP" altLang="en-US" sz="14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年度においては、人件費が増額給与改定などにより増となったことなどから、対前年度比</a:t>
          </a:r>
          <a:r>
            <a:rPr lang="en-US" altLang="ja-JP" sz="1100" b="0" i="0" u="none" strike="noStrike">
              <a:solidFill>
                <a:schemeClr val="dk1"/>
              </a:solidFill>
              <a:effectLst/>
              <a:latin typeface="+mn-lt"/>
              <a:ea typeface="+mn-ea"/>
              <a:cs typeface="+mn-cs"/>
            </a:rPr>
            <a:t>1.4</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1,829</a:t>
          </a:r>
          <a:r>
            <a:rPr lang="ja-JP" altLang="en-US" sz="1100" b="0" i="0" u="none" strike="noStrike">
              <a:solidFill>
                <a:schemeClr val="dk1"/>
              </a:solidFill>
              <a:effectLst/>
              <a:latin typeface="+mn-lt"/>
              <a:ea typeface="+mn-ea"/>
              <a:cs typeface="+mn-cs"/>
            </a:rPr>
            <a:t>円）となり、</a:t>
          </a:r>
          <a:r>
            <a:rPr lang="en-US" altLang="ja-JP" sz="1100" b="0" i="0" u="none" strike="noStrike">
              <a:solidFill>
                <a:schemeClr val="dk1"/>
              </a:solidFill>
              <a:effectLst/>
              <a:latin typeface="+mn-lt"/>
              <a:ea typeface="+mn-ea"/>
              <a:cs typeface="+mn-cs"/>
            </a:rPr>
            <a:t>128,983</a:t>
          </a:r>
          <a:r>
            <a:rPr lang="ja-JP" altLang="en-US" sz="1100" b="0" i="0" u="none" strike="noStrike">
              <a:solidFill>
                <a:schemeClr val="dk1"/>
              </a:solidFill>
              <a:effectLst/>
              <a:latin typeface="+mn-lt"/>
              <a:ea typeface="+mn-ea"/>
              <a:cs typeface="+mn-cs"/>
            </a:rPr>
            <a:t>円となった。</a:t>
          </a:r>
          <a:r>
            <a:rPr lang="ja-JP" altLang="en-US" sz="1400" u="none"/>
            <a:t> </a:t>
          </a:r>
          <a:endParaRPr kumimoji="1" lang="ja-JP" altLang="en-US" sz="130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23" name="テキスト ボックス 12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24" name="直線コネクタ 12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5" name="テキスト ボックス 12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136,000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26" name="直線コネクタ 12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27" name="テキスト ボックス 12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134,000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28" name="直線コネクタ 12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29" name="テキスト ボックス 12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132,000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30" name="直線コネクタ 12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31" name="テキスト ボックス 13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32" name="直線コネクタ 13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33" name="テキスト ボックス 13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128,000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34" name="直線コネクタ 13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35" name="テキスト ボックス 13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126,000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36" name="直線コネクタ 13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37" name="テキスト ボックス 13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124,000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3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92</xdr:row>
      <xdr:rowOff>35577</xdr:rowOff>
    </xdr:from>
    <xdr:ext cx="762000" cy="259045"/>
    <xdr:sp macro="" textlink="">
      <xdr:nvSpPr>
        <xdr:cNvPr id="139" name="テキスト ボックス 13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40" name="テキスト ボックス 13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41" name="テキスト ボックス 14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42" name="テキスト ボックス 14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43" name="テキスト ボックス 14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119348</xdr:rowOff>
    </xdr:from>
    <xdr:to>
      <xdr:col>7</xdr:col>
      <xdr:colOff>203200</xdr:colOff>
      <xdr:row>84</xdr:row>
      <xdr:rowOff>49498</xdr:rowOff>
    </xdr:to>
    <xdr:sp macro="" textlink="">
      <xdr:nvSpPr>
        <xdr:cNvPr id="144" name="円/楕円 143"/>
        <xdr:cNvSpPr/>
      </xdr:nvSpPr>
      <xdr:spPr>
        <a:xfrm>
          <a:off x="4902200" y="143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81</xdr:row>
      <xdr:rowOff>145267</xdr:rowOff>
    </xdr:from>
    <xdr:to>
      <xdr:col>7</xdr:col>
      <xdr:colOff>152400</xdr:colOff>
      <xdr:row>83</xdr:row>
      <xdr:rowOff>170148</xdr:rowOff>
    </xdr:to>
    <xdr:cxnSp macro="">
      <xdr:nvCxnSpPr>
        <xdr:cNvPr id="145" name="直線コネクタ 144"/>
        <xdr:cNvCxnSpPr/>
      </xdr:nvCxnSpPr>
      <xdr:spPr>
        <a:xfrm>
          <a:off x="4114800" y="14032717"/>
          <a:ext cx="838200" cy="3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15225</xdr:rowOff>
    </xdr:from>
    <xdr:ext cx="762000" cy="259045"/>
    <xdr:sp macro="" textlink="">
      <xdr:nvSpPr>
        <xdr:cNvPr id="146" name="人件費・物件費等の状況該当値テキスト"/>
        <xdr:cNvSpPr txBox="1"/>
      </xdr:nvSpPr>
      <xdr:spPr>
        <a:xfrm>
          <a:off x="5041900" y="142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94467</xdr:rowOff>
    </xdr:from>
    <xdr:to>
      <xdr:col>6</xdr:col>
      <xdr:colOff>50800</xdr:colOff>
      <xdr:row>82</xdr:row>
      <xdr:rowOff>24617</xdr:rowOff>
    </xdr:to>
    <xdr:sp macro="" textlink="">
      <xdr:nvSpPr>
        <xdr:cNvPr id="147" name="円/楕円 146"/>
        <xdr:cNvSpPr/>
      </xdr:nvSpPr>
      <xdr:spPr>
        <a:xfrm>
          <a:off x="4064000" y="139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145267</xdr:rowOff>
    </xdr:from>
    <xdr:to>
      <xdr:col>6</xdr:col>
      <xdr:colOff>0</xdr:colOff>
      <xdr:row>82</xdr:row>
      <xdr:rowOff>76169</xdr:rowOff>
    </xdr:to>
    <xdr:cxnSp macro="">
      <xdr:nvCxnSpPr>
        <xdr:cNvPr id="148" name="直線コネクタ 147"/>
        <xdr:cNvCxnSpPr/>
      </xdr:nvCxnSpPr>
      <xdr:spPr>
        <a:xfrm flipV="1">
          <a:off x="3225800" y="14032717"/>
          <a:ext cx="889000" cy="10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80</xdr:row>
      <xdr:rowOff>34794</xdr:rowOff>
    </xdr:from>
    <xdr:ext cx="736600" cy="259045"/>
    <xdr:sp macro="" textlink="">
      <xdr:nvSpPr>
        <xdr:cNvPr id="149" name="テキスト ボックス 148"/>
        <xdr:cNvSpPr txBox="1"/>
      </xdr:nvSpPr>
      <xdr:spPr>
        <a:xfrm>
          <a:off x="3733800" y="137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25369</xdr:rowOff>
    </xdr:from>
    <xdr:to>
      <xdr:col>4</xdr:col>
      <xdr:colOff>533400</xdr:colOff>
      <xdr:row>82</xdr:row>
      <xdr:rowOff>126969</xdr:rowOff>
    </xdr:to>
    <xdr:sp macro="" textlink="">
      <xdr:nvSpPr>
        <xdr:cNvPr id="150" name="円/楕円 149"/>
        <xdr:cNvSpPr/>
      </xdr:nvSpPr>
      <xdr:spPr>
        <a:xfrm>
          <a:off x="3175000" y="140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82</xdr:row>
      <xdr:rowOff>76169</xdr:rowOff>
    </xdr:from>
    <xdr:to>
      <xdr:col>4</xdr:col>
      <xdr:colOff>482600</xdr:colOff>
      <xdr:row>89</xdr:row>
      <xdr:rowOff>57786</xdr:rowOff>
    </xdr:to>
    <xdr:cxnSp macro="">
      <xdr:nvCxnSpPr>
        <xdr:cNvPr id="151" name="直線コネクタ 150"/>
        <xdr:cNvCxnSpPr/>
      </xdr:nvCxnSpPr>
      <xdr:spPr>
        <a:xfrm flipV="1">
          <a:off x="2336800" y="14135069"/>
          <a:ext cx="889000" cy="11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80</xdr:row>
      <xdr:rowOff>137146</xdr:rowOff>
    </xdr:from>
    <xdr:ext cx="762000" cy="259045"/>
    <xdr:sp macro="" textlink="">
      <xdr:nvSpPr>
        <xdr:cNvPr id="152" name="テキスト ボックス 151"/>
        <xdr:cNvSpPr txBox="1"/>
      </xdr:nvSpPr>
      <xdr:spPr>
        <a:xfrm>
          <a:off x="2844800" y="1385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127,663</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6986</xdr:rowOff>
    </xdr:from>
    <xdr:to>
      <xdr:col>3</xdr:col>
      <xdr:colOff>330200</xdr:colOff>
      <xdr:row>89</xdr:row>
      <xdr:rowOff>108586</xdr:rowOff>
    </xdr:to>
    <xdr:sp macro="" textlink="">
      <xdr:nvSpPr>
        <xdr:cNvPr id="153" name="円/楕円 152"/>
        <xdr:cNvSpPr/>
      </xdr:nvSpPr>
      <xdr:spPr>
        <a:xfrm>
          <a:off x="2286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89</xdr:row>
      <xdr:rowOff>57786</xdr:rowOff>
    </xdr:from>
    <xdr:to>
      <xdr:col>3</xdr:col>
      <xdr:colOff>279400</xdr:colOff>
      <xdr:row>89</xdr:row>
      <xdr:rowOff>164560</xdr:rowOff>
    </xdr:to>
    <xdr:cxnSp macro="">
      <xdr:nvCxnSpPr>
        <xdr:cNvPr id="154" name="直線コネクタ 153"/>
        <xdr:cNvCxnSpPr/>
      </xdr:nvCxnSpPr>
      <xdr:spPr>
        <a:xfrm flipV="1">
          <a:off x="1447800" y="15316836"/>
          <a:ext cx="889000" cy="1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87</xdr:row>
      <xdr:rowOff>118763</xdr:rowOff>
    </xdr:from>
    <xdr:ext cx="762000" cy="259045"/>
    <xdr:sp macro="" textlink="">
      <xdr:nvSpPr>
        <xdr:cNvPr id="155" name="テキスト ボックス 154"/>
        <xdr:cNvSpPr txBox="1"/>
      </xdr:nvSpPr>
      <xdr:spPr>
        <a:xfrm>
          <a:off x="1955800" y="150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113760</xdr:rowOff>
    </xdr:from>
    <xdr:to>
      <xdr:col>2</xdr:col>
      <xdr:colOff>127000</xdr:colOff>
      <xdr:row>90</xdr:row>
      <xdr:rowOff>43910</xdr:rowOff>
    </xdr:to>
    <xdr:sp macro="" textlink="">
      <xdr:nvSpPr>
        <xdr:cNvPr id="156" name="円/楕円 155"/>
        <xdr:cNvSpPr/>
      </xdr:nvSpPr>
      <xdr:spPr>
        <a:xfrm>
          <a:off x="1397000" y="153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54087</xdr:rowOff>
    </xdr:from>
    <xdr:ext cx="762000" cy="259045"/>
    <xdr:sp macro="" textlink="">
      <xdr:nvSpPr>
        <xdr:cNvPr id="157" name="テキスト ボックス 156"/>
        <xdr:cNvSpPr txBox="1"/>
      </xdr:nvSpPr>
      <xdr:spPr>
        <a:xfrm>
          <a:off x="1066800" y="151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58" name="正方形/長方形 15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159" name="テキスト ボックス 15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160" name="テキスト ボックス 15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38100</xdr:colOff>
      <xdr:row>76</xdr:row>
      <xdr:rowOff>114300</xdr:rowOff>
    </xdr:to>
    <xdr:sp macro="" textlink="">
      <xdr:nvSpPr>
        <xdr:cNvPr id="161" name="正方形/長方形 160"/>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76</xdr:row>
      <xdr:rowOff>50800</xdr:rowOff>
    </xdr:from>
    <xdr:to>
      <xdr:col>28</xdr:col>
      <xdr:colOff>38100</xdr:colOff>
      <xdr:row>77</xdr:row>
      <xdr:rowOff>133350</xdr:rowOff>
    </xdr:to>
    <xdr:sp macro="" textlink="">
      <xdr:nvSpPr>
        <xdr:cNvPr id="162" name="正方形/長方形 161"/>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63" name="正方形/長方形 16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64" name="正方形/長方形 16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65" name="正方形/長方形 16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66" name="テキスト ボックス 16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前年度に比べラスパイレス指数が低下しているが、これは、平成2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年4月より実施している給与制度の総合的見直しに当たり、都では現給保障を行っていないことが原因として挙げられる。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都職員の給与は、毎年、人事委員会が民間企業の給与の実態を調査して行う勧告に基づき、都議会の審議を経て条例により決定されており、都内の民間企業の給与水準を適正に反映する仕組みとなっている。都内民間企業の賃金水準は、厚生労働省の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年の賃金構造基本統計調査によれば、全国を100とした場合に、12</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となっており、都道府県で最も高い水準になっている。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都においては、引き続き、人事委員会勧告に基づき、適正な給与水準を保っていく。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67" name="直線コネクタ 16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68" name="テキスト ボックス 16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69" name="直線コネクタ 16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70" name="テキスト ボックス 16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71" name="直線コネクタ 17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72" name="テキスト ボックス 17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73" name="直線コネクタ 17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74" name="テキスト ボックス 17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75" name="直線コネクタ 17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76" name="テキスト ボックス 17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77" name="直線コネクタ 17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78" name="テキスト ボックス 17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79" name="直線コネクタ 17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180" name="テキスト ボックス 17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18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92</xdr:row>
      <xdr:rowOff>35577</xdr:rowOff>
    </xdr:from>
    <xdr:ext cx="762000" cy="259045"/>
    <xdr:sp macro="" textlink="">
      <xdr:nvSpPr>
        <xdr:cNvPr id="182" name="テキスト ボックス 18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183" name="テキスト ボックス 18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184" name="テキスト ボックス 18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185" name="テキスト ボックス 18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186" name="テキスト ボックス 18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187" name="円/楕円 186"/>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81</xdr:row>
      <xdr:rowOff>114300</xdr:rowOff>
    </xdr:from>
    <xdr:to>
      <xdr:col>24</xdr:col>
      <xdr:colOff>558800</xdr:colOff>
      <xdr:row>83</xdr:row>
      <xdr:rowOff>39511</xdr:rowOff>
    </xdr:to>
    <xdr:cxnSp macro="">
      <xdr:nvCxnSpPr>
        <xdr:cNvPr id="188" name="直線コネクタ 187"/>
        <xdr:cNvCxnSpPr/>
      </xdr:nvCxnSpPr>
      <xdr:spPr>
        <a:xfrm flipV="1">
          <a:off x="16179800" y="14001750"/>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189" name="給与水準   （国との比較）該当値テキスト"/>
        <xdr:cNvSpPr txBox="1"/>
      </xdr:nvSpPr>
      <xdr:spPr>
        <a:xfrm>
          <a:off x="17106900" y="1392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190" name="円/楕円 189"/>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89</xdr:row>
      <xdr:rowOff>163689</xdr:rowOff>
    </xdr:to>
    <xdr:cxnSp macro="">
      <xdr:nvCxnSpPr>
        <xdr:cNvPr id="191" name="直線コネクタ 190"/>
        <xdr:cNvCxnSpPr/>
      </xdr:nvCxnSpPr>
      <xdr:spPr>
        <a:xfrm flipV="1">
          <a:off x="15290800" y="14269861"/>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81</xdr:row>
      <xdr:rowOff>100488</xdr:rowOff>
    </xdr:from>
    <xdr:ext cx="736600" cy="259045"/>
    <xdr:sp macro="" textlink="">
      <xdr:nvSpPr>
        <xdr:cNvPr id="192" name="テキスト ボックス 191"/>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112889</xdr:rowOff>
    </xdr:from>
    <xdr:to>
      <xdr:col>22</xdr:col>
      <xdr:colOff>254000</xdr:colOff>
      <xdr:row>90</xdr:row>
      <xdr:rowOff>43039</xdr:rowOff>
    </xdr:to>
    <xdr:sp macro="" textlink="">
      <xdr:nvSpPr>
        <xdr:cNvPr id="193" name="円/楕円 192"/>
        <xdr:cNvSpPr/>
      </xdr:nvSpPr>
      <xdr:spPr>
        <a:xfrm>
          <a:off x="15240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89</xdr:row>
      <xdr:rowOff>69850</xdr:rowOff>
    </xdr:from>
    <xdr:to>
      <xdr:col>22</xdr:col>
      <xdr:colOff>203200</xdr:colOff>
      <xdr:row>89</xdr:row>
      <xdr:rowOff>163689</xdr:rowOff>
    </xdr:to>
    <xdr:cxnSp macro="">
      <xdr:nvCxnSpPr>
        <xdr:cNvPr id="194" name="直線コネクタ 193"/>
        <xdr:cNvCxnSpPr/>
      </xdr:nvCxnSpPr>
      <xdr:spPr>
        <a:xfrm>
          <a:off x="14401800" y="153289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88</xdr:row>
      <xdr:rowOff>53216</xdr:rowOff>
    </xdr:from>
    <xdr:ext cx="762000" cy="259045"/>
    <xdr:sp macro="" textlink="">
      <xdr:nvSpPr>
        <xdr:cNvPr id="195" name="テキスト ボックス 194"/>
        <xdr:cNvSpPr txBox="1"/>
      </xdr:nvSpPr>
      <xdr:spPr>
        <a:xfrm>
          <a:off x="14909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196" name="円/楕円 19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82</xdr:row>
      <xdr:rowOff>157339</xdr:rowOff>
    </xdr:from>
    <xdr:to>
      <xdr:col>21</xdr:col>
      <xdr:colOff>0</xdr:colOff>
      <xdr:row>89</xdr:row>
      <xdr:rowOff>69850</xdr:rowOff>
    </xdr:to>
    <xdr:cxnSp macro="">
      <xdr:nvCxnSpPr>
        <xdr:cNvPr id="197" name="直線コネクタ 196"/>
        <xdr:cNvCxnSpPr/>
      </xdr:nvCxnSpPr>
      <xdr:spPr>
        <a:xfrm>
          <a:off x="13512800" y="1421623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87</xdr:row>
      <xdr:rowOff>130827</xdr:rowOff>
    </xdr:from>
    <xdr:ext cx="762000" cy="259045"/>
    <xdr:sp macro="" textlink="">
      <xdr:nvSpPr>
        <xdr:cNvPr id="198" name="テキスト ボックス 197"/>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106539</xdr:rowOff>
    </xdr:from>
    <xdr:to>
      <xdr:col>19</xdr:col>
      <xdr:colOff>533400</xdr:colOff>
      <xdr:row>83</xdr:row>
      <xdr:rowOff>36689</xdr:rowOff>
    </xdr:to>
    <xdr:sp macro="" textlink="">
      <xdr:nvSpPr>
        <xdr:cNvPr id="199" name="円/楕円 198"/>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46866</xdr:rowOff>
    </xdr:from>
    <xdr:ext cx="762000" cy="259045"/>
    <xdr:sp macro="" textlink="">
      <xdr:nvSpPr>
        <xdr:cNvPr id="200" name="テキスト ボックス 199"/>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01" name="正方形/長方形 20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02" name="テキスト ボックス 20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03" name="テキスト ボックス 20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38100</xdr:colOff>
      <xdr:row>54</xdr:row>
      <xdr:rowOff>76200</xdr:rowOff>
    </xdr:to>
    <xdr:sp macro="" textlink="">
      <xdr:nvSpPr>
        <xdr:cNvPr id="204" name="正方形/長方形 203"/>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54</xdr:row>
      <xdr:rowOff>12700</xdr:rowOff>
    </xdr:from>
    <xdr:to>
      <xdr:col>28</xdr:col>
      <xdr:colOff>38100</xdr:colOff>
      <xdr:row>55</xdr:row>
      <xdr:rowOff>95250</xdr:rowOff>
    </xdr:to>
    <xdr:sp macro="" textlink="">
      <xdr:nvSpPr>
        <xdr:cNvPr id="205" name="正方形/長方形 204"/>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06" name="正方形/長方形 20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07" name="正方形/長方形 20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08" name="正方形/長方形 20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09" name="テキスト ボックス 20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執行体制の抜本的な見直しを行う一方で、都政の重要課題の解決に向けて必要な体制・人員を措置するとともに、都民サービスに直結する学校職員の増員等により、全任命権者（都全体）で職員数は増加している。</a:t>
          </a:r>
          <a:endParaRPr lang="ja-JP" altLang="ja-JP">
            <a:effectLst/>
          </a:endParaRPr>
        </a:p>
        <a:p>
          <a:r>
            <a:rPr kumimoji="1" lang="ja-JP" altLang="ja-JP" sz="1100">
              <a:solidFill>
                <a:schemeClr val="dk1"/>
              </a:solidFill>
              <a:effectLst/>
              <a:latin typeface="+mn-lt"/>
              <a:ea typeface="+mn-ea"/>
              <a:cs typeface="+mn-cs"/>
            </a:rPr>
            <a:t>　この間、都の人口も増加し続けており、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年度においては、都の人口が対前年度比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95,548</a:t>
          </a:r>
          <a:r>
            <a:rPr kumimoji="1" lang="ja-JP" altLang="ja-JP" sz="1100">
              <a:solidFill>
                <a:schemeClr val="dk1"/>
              </a:solidFill>
              <a:effectLst/>
              <a:latin typeface="+mn-lt"/>
              <a:ea typeface="+mn-ea"/>
              <a:cs typeface="+mn-cs"/>
            </a:rPr>
            <a:t>人）増加したことなどにより、人口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万人当たり職員数は対前年度比▲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人）減少し、</a:t>
          </a:r>
          <a:r>
            <a:rPr kumimoji="1" lang="en-US" altLang="ja-JP" sz="1100">
              <a:solidFill>
                <a:schemeClr val="dk1"/>
              </a:solidFill>
              <a:effectLst/>
              <a:latin typeface="+mn-lt"/>
              <a:ea typeface="+mn-ea"/>
              <a:cs typeface="+mn-cs"/>
            </a:rPr>
            <a:t>1,111.30</a:t>
          </a:r>
          <a:r>
            <a:rPr kumimoji="1" lang="ja-JP" altLang="ja-JP" sz="1100">
              <a:solidFill>
                <a:schemeClr val="dk1"/>
              </a:solidFill>
              <a:effectLst/>
              <a:latin typeface="+mn-lt"/>
              <a:ea typeface="+mn-ea"/>
              <a:cs typeface="+mn-cs"/>
            </a:rPr>
            <a:t>人となった。</a:t>
          </a:r>
          <a:endParaRPr lang="ja-JP" altLang="ja-JP">
            <a:effectLst/>
          </a:endParaRPr>
        </a:p>
        <a:p>
          <a:r>
            <a:rPr kumimoji="1" lang="ja-JP" altLang="ja-JP" sz="1100">
              <a:solidFill>
                <a:schemeClr val="dk1"/>
              </a:solidFill>
              <a:effectLst/>
              <a:latin typeface="+mn-lt"/>
              <a:ea typeface="+mn-ea"/>
              <a:cs typeface="+mn-cs"/>
            </a:rPr>
            <a:t>　引き続き徹底した内部努力を行い、限られた人材を有効に活用しながら、新しい時代に対応した少数精鋭による効率的な執行体制の構築に努めていく。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10" name="テキスト ボックス 20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11" name="直線コネクタ 21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12" name="テキスト ボックス 21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13" name="直線コネクタ 21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14" name="テキスト ボックス 21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15" name="直線コネクタ 21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16" name="テキスト ボックス 21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17" name="直線コネクタ 21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18" name="テキスト ボックス 21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19" name="直線コネクタ 21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20" name="テキスト ボックス 21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21" name="直線コネクタ 22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22" name="テキスト ボックス 22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23" name="直線コネクタ 22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24" name="テキスト ボックス 22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25" name="直線コネクタ 22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26" name="テキスト ボックス 22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2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69</xdr:row>
      <xdr:rowOff>168927</xdr:rowOff>
    </xdr:from>
    <xdr:ext cx="762000" cy="259045"/>
    <xdr:sp macro="" textlink="">
      <xdr:nvSpPr>
        <xdr:cNvPr id="228" name="テキスト ボックス 2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29" name="テキスト ボックス 2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30" name="テキスト ボックス 2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31" name="テキスト ボックス 2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32" name="テキスト ボックス 2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57</xdr:row>
      <xdr:rowOff>154577</xdr:rowOff>
    </xdr:from>
    <xdr:to>
      <xdr:col>24</xdr:col>
      <xdr:colOff>609600</xdr:colOff>
      <xdr:row>58</xdr:row>
      <xdr:rowOff>84727</xdr:rowOff>
    </xdr:to>
    <xdr:sp macro="" textlink="">
      <xdr:nvSpPr>
        <xdr:cNvPr id="233" name="円/楕円 232"/>
        <xdr:cNvSpPr/>
      </xdr:nvSpPr>
      <xdr:spPr>
        <a:xfrm>
          <a:off x="169672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58</xdr:row>
      <xdr:rowOff>33927</xdr:rowOff>
    </xdr:from>
    <xdr:to>
      <xdr:col>24</xdr:col>
      <xdr:colOff>558800</xdr:colOff>
      <xdr:row>58</xdr:row>
      <xdr:rowOff>131481</xdr:rowOff>
    </xdr:to>
    <xdr:cxnSp macro="">
      <xdr:nvCxnSpPr>
        <xdr:cNvPr id="234" name="直線コネクタ 233"/>
        <xdr:cNvCxnSpPr/>
      </xdr:nvCxnSpPr>
      <xdr:spPr>
        <a:xfrm flipV="1">
          <a:off x="16179800" y="9978027"/>
          <a:ext cx="8382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50454</xdr:rowOff>
    </xdr:from>
    <xdr:ext cx="762000" cy="259045"/>
    <xdr:sp macro="" textlink="">
      <xdr:nvSpPr>
        <xdr:cNvPr id="235" name="定員管理の状況該当値テキスト"/>
        <xdr:cNvSpPr txBox="1"/>
      </xdr:nvSpPr>
      <xdr:spPr>
        <a:xfrm>
          <a:off x="17106900" y="982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1,111.30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80681</xdr:rowOff>
    </xdr:from>
    <xdr:to>
      <xdr:col>23</xdr:col>
      <xdr:colOff>457200</xdr:colOff>
      <xdr:row>59</xdr:row>
      <xdr:rowOff>10831</xdr:rowOff>
    </xdr:to>
    <xdr:sp macro="" textlink="">
      <xdr:nvSpPr>
        <xdr:cNvPr id="236" name="円/楕円 235"/>
        <xdr:cNvSpPr/>
      </xdr:nvSpPr>
      <xdr:spPr>
        <a:xfrm>
          <a:off x="16129000" y="100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131481</xdr:rowOff>
    </xdr:from>
    <xdr:to>
      <xdr:col>23</xdr:col>
      <xdr:colOff>406400</xdr:colOff>
      <xdr:row>59</xdr:row>
      <xdr:rowOff>126184</xdr:rowOff>
    </xdr:to>
    <xdr:cxnSp macro="">
      <xdr:nvCxnSpPr>
        <xdr:cNvPr id="237" name="直線コネクタ 236"/>
        <xdr:cNvCxnSpPr/>
      </xdr:nvCxnSpPr>
      <xdr:spPr>
        <a:xfrm flipV="1">
          <a:off x="15290800" y="10075581"/>
          <a:ext cx="889000" cy="1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57</xdr:row>
      <xdr:rowOff>21008</xdr:rowOff>
    </xdr:from>
    <xdr:ext cx="736600" cy="259045"/>
    <xdr:sp macro="" textlink="">
      <xdr:nvSpPr>
        <xdr:cNvPr id="238" name="テキスト ボックス 237"/>
        <xdr:cNvSpPr txBox="1"/>
      </xdr:nvSpPr>
      <xdr:spPr>
        <a:xfrm>
          <a:off x="15798800" y="979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75384</xdr:rowOff>
    </xdr:from>
    <xdr:to>
      <xdr:col>22</xdr:col>
      <xdr:colOff>254000</xdr:colOff>
      <xdr:row>60</xdr:row>
      <xdr:rowOff>5534</xdr:rowOff>
    </xdr:to>
    <xdr:sp macro="" textlink="">
      <xdr:nvSpPr>
        <xdr:cNvPr id="239" name="円/楕円 238"/>
        <xdr:cNvSpPr/>
      </xdr:nvSpPr>
      <xdr:spPr>
        <a:xfrm>
          <a:off x="15240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59</xdr:row>
      <xdr:rowOff>126184</xdr:rowOff>
    </xdr:from>
    <xdr:to>
      <xdr:col>22</xdr:col>
      <xdr:colOff>203200</xdr:colOff>
      <xdr:row>67</xdr:row>
      <xdr:rowOff>105174</xdr:rowOff>
    </xdr:to>
    <xdr:cxnSp macro="">
      <xdr:nvCxnSpPr>
        <xdr:cNvPr id="240" name="直線コネクタ 239"/>
        <xdr:cNvCxnSpPr/>
      </xdr:nvCxnSpPr>
      <xdr:spPr>
        <a:xfrm flipV="1">
          <a:off x="14401800" y="10241734"/>
          <a:ext cx="889000" cy="13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58</xdr:row>
      <xdr:rowOff>15711</xdr:rowOff>
    </xdr:from>
    <xdr:ext cx="762000" cy="259045"/>
    <xdr:sp macro="" textlink="">
      <xdr:nvSpPr>
        <xdr:cNvPr id="241" name="テキスト ボックス 240"/>
        <xdr:cNvSpPr txBox="1"/>
      </xdr:nvSpPr>
      <xdr:spPr>
        <a:xfrm>
          <a:off x="14909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1,118.95</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54374</xdr:rowOff>
    </xdr:from>
    <xdr:to>
      <xdr:col>21</xdr:col>
      <xdr:colOff>50800</xdr:colOff>
      <xdr:row>67</xdr:row>
      <xdr:rowOff>155974</xdr:rowOff>
    </xdr:to>
    <xdr:sp macro="" textlink="">
      <xdr:nvSpPr>
        <xdr:cNvPr id="242" name="円/楕円 241"/>
        <xdr:cNvSpPr/>
      </xdr:nvSpPr>
      <xdr:spPr>
        <a:xfrm>
          <a:off x="14351000" y="115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67</xdr:row>
      <xdr:rowOff>70358</xdr:rowOff>
    </xdr:from>
    <xdr:to>
      <xdr:col>21</xdr:col>
      <xdr:colOff>0</xdr:colOff>
      <xdr:row>67</xdr:row>
      <xdr:rowOff>105174</xdr:rowOff>
    </xdr:to>
    <xdr:cxnSp macro="">
      <xdr:nvCxnSpPr>
        <xdr:cNvPr id="243" name="直線コネクタ 242"/>
        <xdr:cNvCxnSpPr/>
      </xdr:nvCxnSpPr>
      <xdr:spPr>
        <a:xfrm>
          <a:off x="13512800" y="11557508"/>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65</xdr:row>
      <xdr:rowOff>166151</xdr:rowOff>
    </xdr:from>
    <xdr:ext cx="762000" cy="259045"/>
    <xdr:sp macro="" textlink="">
      <xdr:nvSpPr>
        <xdr:cNvPr id="244" name="テキスト ボックス 243"/>
        <xdr:cNvSpPr txBox="1"/>
      </xdr:nvSpPr>
      <xdr:spPr>
        <a:xfrm>
          <a:off x="14020800" y="1131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19558</xdr:rowOff>
    </xdr:from>
    <xdr:to>
      <xdr:col>19</xdr:col>
      <xdr:colOff>533400</xdr:colOff>
      <xdr:row>67</xdr:row>
      <xdr:rowOff>121158</xdr:rowOff>
    </xdr:to>
    <xdr:sp macro="" textlink="">
      <xdr:nvSpPr>
        <xdr:cNvPr id="245" name="円/楕円 244"/>
        <xdr:cNvSpPr/>
      </xdr:nvSpPr>
      <xdr:spPr>
        <a:xfrm>
          <a:off x="13462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131335</xdr:rowOff>
    </xdr:from>
    <xdr:ext cx="762000" cy="259045"/>
    <xdr:sp macro="" textlink="">
      <xdr:nvSpPr>
        <xdr:cNvPr id="246" name="テキスト ボックス 245"/>
        <xdr:cNvSpPr txBox="1"/>
      </xdr:nvSpPr>
      <xdr:spPr>
        <a:xfrm>
          <a:off x="13131800" y="1127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47" name="正方形/長方形 2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248" name="テキスト ボックス 24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249" name="テキスト ボックス 24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38100</xdr:colOff>
      <xdr:row>32</xdr:row>
      <xdr:rowOff>38100</xdr:rowOff>
    </xdr:to>
    <xdr:sp macro="" textlink="">
      <xdr:nvSpPr>
        <xdr:cNvPr id="250" name="正方形/長方形 249"/>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31</xdr:row>
      <xdr:rowOff>146050</xdr:rowOff>
    </xdr:from>
    <xdr:to>
      <xdr:col>28</xdr:col>
      <xdr:colOff>38100</xdr:colOff>
      <xdr:row>33</xdr:row>
      <xdr:rowOff>57150</xdr:rowOff>
    </xdr:to>
    <xdr:sp macro="" textlink="">
      <xdr:nvSpPr>
        <xdr:cNvPr id="251" name="正方形/長方形 250"/>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52" name="正方形/長方形 2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53" name="正方形/長方形 2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54" name="正方形/長方形 2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55" name="テキスト ボックス 2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a:solidFill>
                <a:schemeClr val="dk1"/>
              </a:solidFill>
              <a:effectLst/>
              <a:latin typeface="+mn-lt"/>
              <a:ea typeface="+mn-ea"/>
              <a:cs typeface="+mn-cs"/>
            </a:rPr>
            <a:t>　</a:t>
          </a:r>
          <a:r>
            <a:rPr lang="en-US" altLang="ja-JP" sz="1000" b="0" i="0" u="none" strike="noStrike">
              <a:solidFill>
                <a:schemeClr val="dk1"/>
              </a:solidFill>
              <a:effectLst/>
              <a:latin typeface="+mn-lt"/>
              <a:ea typeface="+mn-ea"/>
              <a:cs typeface="+mn-cs"/>
            </a:rPr>
            <a:t>21</a:t>
          </a:r>
          <a:r>
            <a:rPr lang="ja-JP" altLang="en-US" sz="1000" b="0" i="0" u="none" strike="noStrike">
              <a:solidFill>
                <a:schemeClr val="dk1"/>
              </a:solidFill>
              <a:effectLst/>
              <a:latin typeface="+mn-lt"/>
              <a:ea typeface="+mn-ea"/>
              <a:cs typeface="+mn-cs"/>
            </a:rPr>
            <a:t>年度以降は算定上の分母である標準財政規模が減少しているものの、分子である元利償還金の減少率が分母の減少率を上回るため、実質公債費比率は改善の方向に動いている。</a:t>
          </a:r>
          <a:r>
            <a:rPr lang="ja-JP" altLang="en-US" sz="1000" u="none"/>
            <a:t> </a:t>
          </a:r>
          <a:endParaRPr lang="en-US" altLang="ja-JP" sz="1000" u="none"/>
        </a:p>
        <a:p>
          <a:r>
            <a:rPr lang="ja-JP" altLang="en-US" sz="1000" b="0" i="0" u="none" strike="noStrike">
              <a:solidFill>
                <a:schemeClr val="dk1"/>
              </a:solidFill>
              <a:effectLst/>
              <a:latin typeface="+mn-lt"/>
              <a:ea typeface="+mn-ea"/>
              <a:cs typeface="+mn-cs"/>
            </a:rPr>
            <a:t>　</a:t>
          </a:r>
          <a:r>
            <a:rPr lang="en-US" altLang="ja-JP" sz="1000" b="0" i="0" u="none" strike="noStrike">
              <a:solidFill>
                <a:schemeClr val="dk1"/>
              </a:solidFill>
              <a:effectLst/>
              <a:latin typeface="+mn-lt"/>
              <a:ea typeface="+mn-ea"/>
              <a:cs typeface="+mn-cs"/>
            </a:rPr>
            <a:t>24</a:t>
          </a:r>
          <a:r>
            <a:rPr lang="ja-JP" altLang="en-US" sz="1000" b="0" i="0" u="none" strike="noStrike">
              <a:solidFill>
                <a:schemeClr val="dk1"/>
              </a:solidFill>
              <a:effectLst/>
              <a:latin typeface="+mn-lt"/>
              <a:ea typeface="+mn-ea"/>
              <a:cs typeface="+mn-cs"/>
            </a:rPr>
            <a:t>年度以降は、標準財政規模が増加に転じて、分母が実質公債費比率の改善に寄与しており、</a:t>
          </a:r>
          <a:r>
            <a:rPr lang="en-US" altLang="ja-JP" sz="1000" b="0" i="0" u="none" strike="noStrike">
              <a:solidFill>
                <a:schemeClr val="dk1"/>
              </a:solidFill>
              <a:effectLst/>
              <a:latin typeface="+mn-lt"/>
              <a:ea typeface="+mn-ea"/>
              <a:cs typeface="+mn-cs"/>
            </a:rPr>
            <a:t>24</a:t>
          </a:r>
          <a:r>
            <a:rPr lang="ja-JP" altLang="en-US" sz="1000" b="0" i="0" u="none" strike="noStrike">
              <a:solidFill>
                <a:schemeClr val="dk1"/>
              </a:solidFill>
              <a:effectLst/>
              <a:latin typeface="+mn-lt"/>
              <a:ea typeface="+mn-ea"/>
              <a:cs typeface="+mn-cs"/>
            </a:rPr>
            <a:t>年度及び</a:t>
          </a:r>
          <a:r>
            <a:rPr lang="en-US" altLang="ja-JP" sz="1000" b="0" i="0" u="none" strike="noStrike">
              <a:solidFill>
                <a:schemeClr val="dk1"/>
              </a:solidFill>
              <a:effectLst/>
              <a:latin typeface="+mn-lt"/>
              <a:ea typeface="+mn-ea"/>
              <a:cs typeface="+mn-cs"/>
            </a:rPr>
            <a:t>25</a:t>
          </a:r>
          <a:r>
            <a:rPr lang="ja-JP" altLang="en-US" sz="1000" b="0" i="0" u="none" strike="noStrike">
              <a:solidFill>
                <a:schemeClr val="dk1"/>
              </a:solidFill>
              <a:effectLst/>
              <a:latin typeface="+mn-lt"/>
              <a:ea typeface="+mn-ea"/>
              <a:cs typeface="+mn-cs"/>
            </a:rPr>
            <a:t>年度は改善したが、</a:t>
          </a:r>
          <a:r>
            <a:rPr lang="en-US" altLang="ja-JP" sz="1000" b="0" i="0" u="none" strike="noStrike">
              <a:solidFill>
                <a:schemeClr val="dk1"/>
              </a:solidFill>
              <a:effectLst/>
              <a:latin typeface="+mn-lt"/>
              <a:ea typeface="+mn-ea"/>
              <a:cs typeface="+mn-cs"/>
            </a:rPr>
            <a:t>26</a:t>
          </a:r>
          <a:r>
            <a:rPr lang="ja-JP" altLang="en-US" sz="1000" b="0" i="0" u="none" strike="noStrike">
              <a:solidFill>
                <a:schemeClr val="dk1"/>
              </a:solidFill>
              <a:effectLst/>
              <a:latin typeface="+mn-lt"/>
              <a:ea typeface="+mn-ea"/>
              <a:cs typeface="+mn-cs"/>
            </a:rPr>
            <a:t>年度は、元利償還金等から差し引く算入公債費等が減少したことなどにより分子が増加し、３か年平均では</a:t>
          </a:r>
          <a:r>
            <a:rPr lang="en-US" altLang="ja-JP" sz="1000" b="0" i="0" u="none" strike="noStrike">
              <a:solidFill>
                <a:schemeClr val="dk1"/>
              </a:solidFill>
              <a:effectLst/>
              <a:latin typeface="+mn-lt"/>
              <a:ea typeface="+mn-ea"/>
              <a:cs typeface="+mn-cs"/>
            </a:rPr>
            <a:t>0.1</a:t>
          </a:r>
          <a:r>
            <a:rPr lang="ja-JP" altLang="en-US" sz="1000" b="0" i="0" u="none" strike="noStrike">
              <a:solidFill>
                <a:schemeClr val="dk1"/>
              </a:solidFill>
              <a:effectLst/>
              <a:latin typeface="+mn-lt"/>
              <a:ea typeface="+mn-ea"/>
              <a:cs typeface="+mn-cs"/>
            </a:rPr>
            <a:t>ポイント上昇し、</a:t>
          </a:r>
          <a:r>
            <a:rPr lang="en-US" altLang="ja-JP" sz="1000" b="0" i="0" u="none" strike="noStrike">
              <a:solidFill>
                <a:schemeClr val="dk1"/>
              </a:solidFill>
              <a:effectLst/>
              <a:latin typeface="+mn-lt"/>
              <a:ea typeface="+mn-ea"/>
              <a:cs typeface="+mn-cs"/>
            </a:rPr>
            <a:t>0.7</a:t>
          </a:r>
          <a:r>
            <a:rPr lang="ja-JP" altLang="en-US" sz="1000" b="0" i="0" u="none" strike="noStrike">
              <a:solidFill>
                <a:schemeClr val="dk1"/>
              </a:solidFill>
              <a:effectLst/>
              <a:latin typeface="+mn-lt"/>
              <a:ea typeface="+mn-ea"/>
              <a:cs typeface="+mn-cs"/>
            </a:rPr>
            <a:t>％となった。</a:t>
          </a:r>
          <a:r>
            <a:rPr lang="ja-JP" altLang="en-US" sz="1000" u="none"/>
            <a:t> </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都にあっては、都市計画税を都道府県で唯一特例で課税しているため、他道府県に比べて実質公債費比率が低くなっている。</a:t>
          </a:r>
          <a:r>
            <a:rPr lang="ja-JP" altLang="en-US" sz="1000" u="none"/>
            <a:t> </a:t>
          </a:r>
          <a:endParaRPr kumimoji="1" lang="ja-JP" altLang="en-US" sz="1000" u="none">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256" name="テキスト ボックス 2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57" name="直線コネクタ 2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58" name="テキスト ボックス 2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259" name="直線コネクタ 2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260" name="テキスト ボックス 2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261" name="直線コネクタ 2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262" name="テキスト ボックス 2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263" name="直線コネクタ 2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264" name="テキスト ボックス 2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265" name="直線コネクタ 2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266" name="テキスト ボックス 2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267" name="直線コネクタ 2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268" name="テキスト ボックス 2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69" name="直線コネクタ 2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270" name="テキスト ボックス 2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2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47</xdr:row>
      <xdr:rowOff>130827</xdr:rowOff>
    </xdr:from>
    <xdr:ext cx="762000" cy="259045"/>
    <xdr:sp macro="" textlink="">
      <xdr:nvSpPr>
        <xdr:cNvPr id="272" name="テキスト ボックス 27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273" name="テキスト ボックス 27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274" name="テキスト ボックス 27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275" name="テキスト ボックス 27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276" name="テキスト ボックス 27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118533</xdr:rowOff>
    </xdr:from>
    <xdr:to>
      <xdr:col>24</xdr:col>
      <xdr:colOff>609600</xdr:colOff>
      <xdr:row>37</xdr:row>
      <xdr:rowOff>48683</xdr:rowOff>
    </xdr:to>
    <xdr:sp macro="" textlink="">
      <xdr:nvSpPr>
        <xdr:cNvPr id="277" name="円/楕円 276"/>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36</xdr:row>
      <xdr:rowOff>88900</xdr:rowOff>
    </xdr:from>
    <xdr:to>
      <xdr:col>24</xdr:col>
      <xdr:colOff>558800</xdr:colOff>
      <xdr:row>36</xdr:row>
      <xdr:rowOff>169333</xdr:rowOff>
    </xdr:to>
    <xdr:cxnSp macro="">
      <xdr:nvCxnSpPr>
        <xdr:cNvPr id="278" name="直線コネクタ 277"/>
        <xdr:cNvCxnSpPr/>
      </xdr:nvCxnSpPr>
      <xdr:spPr>
        <a:xfrm>
          <a:off x="16179800" y="62611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90610</xdr:rowOff>
    </xdr:from>
    <xdr:ext cx="762000" cy="259045"/>
    <xdr:sp macro="" textlink="">
      <xdr:nvSpPr>
        <xdr:cNvPr id="279" name="公債費負担の状況該当値テキスト"/>
        <xdr:cNvSpPr txBox="1"/>
      </xdr:nvSpPr>
      <xdr:spPr>
        <a:xfrm>
          <a:off x="17106900" y="626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280" name="円/楕円 279"/>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38</xdr:row>
      <xdr:rowOff>67733</xdr:rowOff>
    </xdr:to>
    <xdr:cxnSp macro="">
      <xdr:nvCxnSpPr>
        <xdr:cNvPr id="281" name="直線コネクタ 280"/>
        <xdr:cNvCxnSpPr/>
      </xdr:nvCxnSpPr>
      <xdr:spPr>
        <a:xfrm flipV="1">
          <a:off x="15290800" y="626110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34</xdr:row>
      <xdr:rowOff>149877</xdr:rowOff>
    </xdr:from>
    <xdr:ext cx="736600" cy="259045"/>
    <xdr:sp macro="" textlink="">
      <xdr:nvSpPr>
        <xdr:cNvPr id="282" name="テキスト ボックス 281"/>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16933</xdr:rowOff>
    </xdr:from>
    <xdr:to>
      <xdr:col>22</xdr:col>
      <xdr:colOff>254000</xdr:colOff>
      <xdr:row>38</xdr:row>
      <xdr:rowOff>118533</xdr:rowOff>
    </xdr:to>
    <xdr:sp macro="" textlink="">
      <xdr:nvSpPr>
        <xdr:cNvPr id="283" name="円/楕円 282"/>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38</xdr:row>
      <xdr:rowOff>67733</xdr:rowOff>
    </xdr:from>
    <xdr:to>
      <xdr:col>22</xdr:col>
      <xdr:colOff>203200</xdr:colOff>
      <xdr:row>40</xdr:row>
      <xdr:rowOff>127000</xdr:rowOff>
    </xdr:to>
    <xdr:cxnSp macro="">
      <xdr:nvCxnSpPr>
        <xdr:cNvPr id="284" name="直線コネクタ 283"/>
        <xdr:cNvCxnSpPr/>
      </xdr:nvCxnSpPr>
      <xdr:spPr>
        <a:xfrm flipV="1">
          <a:off x="14401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36</xdr:row>
      <xdr:rowOff>128710</xdr:rowOff>
    </xdr:from>
    <xdr:ext cx="762000" cy="259045"/>
    <xdr:sp macro="" textlink="">
      <xdr:nvSpPr>
        <xdr:cNvPr id="285" name="テキスト ボックス 28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286" name="円/楕円 28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40</xdr:row>
      <xdr:rowOff>127000</xdr:rowOff>
    </xdr:from>
    <xdr:to>
      <xdr:col>21</xdr:col>
      <xdr:colOff>0</xdr:colOff>
      <xdr:row>44</xdr:row>
      <xdr:rowOff>4233</xdr:rowOff>
    </xdr:to>
    <xdr:cxnSp macro="">
      <xdr:nvCxnSpPr>
        <xdr:cNvPr id="287" name="直線コネクタ 286"/>
        <xdr:cNvCxnSpPr/>
      </xdr:nvCxnSpPr>
      <xdr:spPr>
        <a:xfrm flipV="1">
          <a:off x="13512800" y="6985000"/>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39</xdr:row>
      <xdr:rowOff>16527</xdr:rowOff>
    </xdr:from>
    <xdr:ext cx="762000" cy="259045"/>
    <xdr:sp macro="" textlink="">
      <xdr:nvSpPr>
        <xdr:cNvPr id="288" name="テキスト ボックス 2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289" name="円/楕円 288"/>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290" name="テキスト ボックス 289"/>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291" name="正方形/長方形 29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292" name="テキスト ボックス 29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293" name="テキスト ボックス 29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38100</xdr:colOff>
      <xdr:row>10</xdr:row>
      <xdr:rowOff>0</xdr:rowOff>
    </xdr:to>
    <xdr:sp macro="" textlink="">
      <xdr:nvSpPr>
        <xdr:cNvPr id="294" name="正方形/長方形 293"/>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9</xdr:row>
      <xdr:rowOff>107950</xdr:rowOff>
    </xdr:from>
    <xdr:to>
      <xdr:col>28</xdr:col>
      <xdr:colOff>38100</xdr:colOff>
      <xdr:row>11</xdr:row>
      <xdr:rowOff>19050</xdr:rowOff>
    </xdr:to>
    <xdr:sp macro="" textlink="">
      <xdr:nvSpPr>
        <xdr:cNvPr id="295" name="正方形/長方形 294"/>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296" name="正方形/長方形 29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297" name="正方形/長方形 29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298" name="正方形/長方形 29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299" name="テキスト ボックス 29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将来負担額は着実に減少しているものの、</a:t>
          </a:r>
          <a:r>
            <a:rPr lang="en-US" altLang="ja-JP" sz="1100" b="0" i="0" u="none" strike="noStrike">
              <a:solidFill>
                <a:schemeClr val="dk1"/>
              </a:solidFill>
              <a:effectLst/>
              <a:latin typeface="+mn-lt"/>
              <a:ea typeface="+mn-ea"/>
              <a:cs typeface="+mn-cs"/>
            </a:rPr>
            <a:t>21</a:t>
          </a:r>
          <a:r>
            <a:rPr lang="ja-JP" altLang="en-US" sz="1100" b="0" i="0" u="none" strike="noStrike">
              <a:solidFill>
                <a:schemeClr val="dk1"/>
              </a:solidFill>
              <a:effectLst/>
              <a:latin typeface="+mn-lt"/>
              <a:ea typeface="+mn-ea"/>
              <a:cs typeface="+mn-cs"/>
            </a:rPr>
            <a:t>年度以降、急速な企業収益の悪化など標準財政規模の大幅な減（</a:t>
          </a:r>
          <a:r>
            <a:rPr lang="en-US" altLang="ja-JP" sz="1100" b="0" i="0" u="none" strike="noStrike">
              <a:solidFill>
                <a:schemeClr val="dk1"/>
              </a:solidFill>
              <a:effectLst/>
              <a:latin typeface="+mn-lt"/>
              <a:ea typeface="+mn-ea"/>
              <a:cs typeface="+mn-cs"/>
            </a:rPr>
            <a:t>21</a:t>
          </a:r>
          <a:r>
            <a:rPr lang="ja-JP" altLang="en-US" sz="1100" b="0" i="0" u="none" strike="noStrike">
              <a:solidFill>
                <a:schemeClr val="dk1"/>
              </a:solidFill>
              <a:effectLst/>
              <a:latin typeface="+mn-lt"/>
              <a:ea typeface="+mn-ea"/>
              <a:cs typeface="+mn-cs"/>
            </a:rPr>
            <a:t>年度：対前年度比▲</a:t>
          </a:r>
          <a:r>
            <a:rPr lang="en-US" altLang="ja-JP" sz="1100" b="0" i="0" u="none" strike="noStrike">
              <a:solidFill>
                <a:schemeClr val="dk1"/>
              </a:solidFill>
              <a:effectLst/>
              <a:latin typeface="+mn-lt"/>
              <a:ea typeface="+mn-ea"/>
              <a:cs typeface="+mn-cs"/>
            </a:rPr>
            <a:t>19.1</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8,144</a:t>
          </a:r>
          <a:r>
            <a:rPr lang="ja-JP" altLang="en-US" sz="1100" b="0" i="0" u="none" strike="noStrike">
              <a:solidFill>
                <a:schemeClr val="dk1"/>
              </a:solidFill>
              <a:effectLst/>
              <a:latin typeface="+mn-lt"/>
              <a:ea typeface="+mn-ea"/>
              <a:cs typeface="+mn-cs"/>
            </a:rPr>
            <a:t>億円）、</a:t>
          </a:r>
          <a:r>
            <a:rPr lang="en-US" altLang="ja-JP" sz="1100" b="0" i="0" u="none" strike="noStrike">
              <a:solidFill>
                <a:schemeClr val="dk1"/>
              </a:solidFill>
              <a:effectLst/>
              <a:latin typeface="+mn-lt"/>
              <a:ea typeface="+mn-ea"/>
              <a:cs typeface="+mn-cs"/>
            </a:rPr>
            <a:t>22</a:t>
          </a:r>
          <a:r>
            <a:rPr lang="ja-JP" altLang="en-US" sz="1100" b="0" i="0" u="none" strike="noStrike">
              <a:solidFill>
                <a:schemeClr val="dk1"/>
              </a:solidFill>
              <a:effectLst/>
              <a:latin typeface="+mn-lt"/>
              <a:ea typeface="+mn-ea"/>
              <a:cs typeface="+mn-cs"/>
            </a:rPr>
            <a:t>年度：同▲</a:t>
          </a:r>
          <a:r>
            <a:rPr lang="en-US" altLang="ja-JP" sz="1100" b="0" i="0" u="none" strike="noStrike">
              <a:solidFill>
                <a:schemeClr val="dk1"/>
              </a:solidFill>
              <a:effectLst/>
              <a:latin typeface="+mn-lt"/>
              <a:ea typeface="+mn-ea"/>
              <a:cs typeface="+mn-cs"/>
            </a:rPr>
            <a:t>17.5</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6,041</a:t>
          </a:r>
          <a:r>
            <a:rPr lang="ja-JP" altLang="en-US" sz="1100" b="0" i="0" u="none" strike="noStrike">
              <a:solidFill>
                <a:schemeClr val="dk1"/>
              </a:solidFill>
              <a:effectLst/>
              <a:latin typeface="+mn-lt"/>
              <a:ea typeface="+mn-ea"/>
              <a:cs typeface="+mn-cs"/>
            </a:rPr>
            <a:t>億円））により、</a:t>
          </a:r>
          <a:r>
            <a:rPr lang="en-US" altLang="ja-JP" sz="1100" b="0" i="0" u="none" strike="noStrike">
              <a:solidFill>
                <a:schemeClr val="dk1"/>
              </a:solidFill>
              <a:effectLst/>
              <a:latin typeface="+mn-lt"/>
              <a:ea typeface="+mn-ea"/>
              <a:cs typeface="+mn-cs"/>
            </a:rPr>
            <a:t>90</a:t>
          </a:r>
          <a:r>
            <a:rPr lang="ja-JP" altLang="en-US" sz="1100" b="0" i="0" u="none" strike="noStrike">
              <a:solidFill>
                <a:schemeClr val="dk1"/>
              </a:solidFill>
              <a:effectLst/>
              <a:latin typeface="+mn-lt"/>
              <a:ea typeface="+mn-ea"/>
              <a:cs typeface="+mn-cs"/>
            </a:rPr>
            <a:t>％台前半まで上昇した。</a:t>
          </a:r>
          <a:r>
            <a:rPr lang="ja-JP" altLang="en-US" sz="1400" u="none"/>
            <a:t> </a:t>
          </a:r>
          <a:endParaRPr lang="en-US" altLang="ja-JP" sz="1400" u="none"/>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23</a:t>
          </a:r>
          <a:r>
            <a:rPr lang="ja-JP" altLang="en-US" sz="1100" b="0" i="0" u="none" strike="noStrike">
              <a:solidFill>
                <a:schemeClr val="dk1"/>
              </a:solidFill>
              <a:effectLst/>
              <a:latin typeface="+mn-lt"/>
              <a:ea typeface="+mn-ea"/>
              <a:cs typeface="+mn-cs"/>
            </a:rPr>
            <a:t>年度においては、標準財政規模は減少したが、将来負担額は対前年度比▲</a:t>
          </a:r>
          <a:r>
            <a:rPr lang="en-US" altLang="ja-JP" sz="1100" b="0" i="0" u="none" strike="noStrike">
              <a:solidFill>
                <a:schemeClr val="dk1"/>
              </a:solidFill>
              <a:effectLst/>
              <a:latin typeface="+mn-lt"/>
              <a:ea typeface="+mn-ea"/>
              <a:cs typeface="+mn-cs"/>
            </a:rPr>
            <a:t>0.3</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323</a:t>
          </a:r>
          <a:r>
            <a:rPr lang="ja-JP" altLang="en-US" sz="1100" b="0" i="0" u="none" strike="noStrike">
              <a:solidFill>
                <a:schemeClr val="dk1"/>
              </a:solidFill>
              <a:effectLst/>
              <a:latin typeface="+mn-lt"/>
              <a:ea typeface="+mn-ea"/>
              <a:cs typeface="+mn-cs"/>
            </a:rPr>
            <a:t>億円）となった結果、将来負担比率は</a:t>
          </a:r>
          <a:r>
            <a:rPr lang="en-US" altLang="ja-JP" sz="1100" b="0" i="0" u="none" strike="noStrike">
              <a:solidFill>
                <a:schemeClr val="dk1"/>
              </a:solidFill>
              <a:effectLst/>
              <a:latin typeface="+mn-lt"/>
              <a:ea typeface="+mn-ea"/>
              <a:cs typeface="+mn-cs"/>
            </a:rPr>
            <a:t>0.9</a:t>
          </a:r>
          <a:r>
            <a:rPr lang="ja-JP" altLang="en-US" sz="1100" b="0" i="0" u="none" strike="noStrike">
              <a:solidFill>
                <a:schemeClr val="dk1"/>
              </a:solidFill>
              <a:effectLst/>
              <a:latin typeface="+mn-lt"/>
              <a:ea typeface="+mn-ea"/>
              <a:cs typeface="+mn-cs"/>
            </a:rPr>
            <a:t>ポイント改善し、</a:t>
          </a:r>
          <a:r>
            <a:rPr lang="en-US" altLang="ja-JP" sz="1100" b="0" i="0" u="none" strike="noStrike">
              <a:solidFill>
                <a:schemeClr val="dk1"/>
              </a:solidFill>
              <a:effectLst/>
              <a:latin typeface="+mn-lt"/>
              <a:ea typeface="+mn-ea"/>
              <a:cs typeface="+mn-cs"/>
            </a:rPr>
            <a:t>92.7</a:t>
          </a:r>
          <a:r>
            <a:rPr lang="ja-JP" altLang="en-US" sz="1100" b="0" i="0" u="none" strike="noStrike">
              <a:solidFill>
                <a:schemeClr val="dk1"/>
              </a:solidFill>
              <a:effectLst/>
              <a:latin typeface="+mn-lt"/>
              <a:ea typeface="+mn-ea"/>
              <a:cs typeface="+mn-cs"/>
            </a:rPr>
            <a:t>％となった。</a:t>
          </a:r>
          <a:r>
            <a:rPr lang="ja-JP" altLang="en-US" sz="1400" u="none"/>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年度以降は、標準財政規模が増加するとともに、引き続き将来負担額が減少（</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年度：対前年度比▲</a:t>
          </a:r>
          <a:r>
            <a:rPr lang="en-US" altLang="ja-JP" sz="1100" b="0" i="0" u="none" strike="noStrike">
              <a:solidFill>
                <a:schemeClr val="dk1"/>
              </a:solidFill>
              <a:effectLst/>
              <a:latin typeface="+mn-lt"/>
              <a:ea typeface="+mn-ea"/>
              <a:cs typeface="+mn-cs"/>
            </a:rPr>
            <a:t>1.2</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1,238</a:t>
          </a:r>
          <a:r>
            <a:rPr lang="ja-JP" altLang="en-US" sz="1100" b="0" i="0" u="none" strike="noStrike">
              <a:solidFill>
                <a:schemeClr val="dk1"/>
              </a:solidFill>
              <a:effectLst/>
              <a:latin typeface="+mn-lt"/>
              <a:ea typeface="+mn-ea"/>
              <a:cs typeface="+mn-cs"/>
            </a:rPr>
            <a:t>億円）、</a:t>
          </a:r>
          <a:r>
            <a:rPr lang="en-US" altLang="ja-JP" sz="1100" b="0" i="0" u="none" strike="noStrike">
              <a:solidFill>
                <a:schemeClr val="dk1"/>
              </a:solidFill>
              <a:effectLst/>
              <a:latin typeface="+mn-lt"/>
              <a:ea typeface="+mn-ea"/>
              <a:cs typeface="+mn-cs"/>
            </a:rPr>
            <a:t>25</a:t>
          </a:r>
          <a:r>
            <a:rPr lang="ja-JP" altLang="en-US" sz="1100" b="0" i="0" u="none" strike="noStrike">
              <a:solidFill>
                <a:schemeClr val="dk1"/>
              </a:solidFill>
              <a:effectLst/>
              <a:latin typeface="+mn-lt"/>
              <a:ea typeface="+mn-ea"/>
              <a:cs typeface="+mn-cs"/>
            </a:rPr>
            <a:t>年度：同▲</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4,223</a:t>
          </a:r>
          <a:r>
            <a:rPr lang="ja-JP" altLang="en-US" sz="1100" b="0" i="0" u="none" strike="noStrike">
              <a:solidFill>
                <a:schemeClr val="dk1"/>
              </a:solidFill>
              <a:effectLst/>
              <a:latin typeface="+mn-lt"/>
              <a:ea typeface="+mn-ea"/>
              <a:cs typeface="+mn-cs"/>
            </a:rPr>
            <a:t>億円）、</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年度：同▲</a:t>
          </a:r>
          <a:r>
            <a:rPr lang="en-US" altLang="ja-JP" sz="1100" b="0" i="0" u="none" strike="noStrike">
              <a:solidFill>
                <a:schemeClr val="dk1"/>
              </a:solidFill>
              <a:effectLst/>
              <a:latin typeface="+mn-lt"/>
              <a:ea typeface="+mn-ea"/>
              <a:cs typeface="+mn-cs"/>
            </a:rPr>
            <a:t>5.1</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4,779</a:t>
          </a:r>
          <a:r>
            <a:rPr lang="ja-JP" altLang="en-US" sz="1100" b="0" i="0" u="none" strike="noStrike">
              <a:solidFill>
                <a:schemeClr val="dk1"/>
              </a:solidFill>
              <a:effectLst/>
              <a:latin typeface="+mn-lt"/>
              <a:ea typeface="+mn-ea"/>
              <a:cs typeface="+mn-cs"/>
            </a:rPr>
            <a:t>億円））しているため、将来負担比率が改善し、</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年度は</a:t>
          </a:r>
          <a:r>
            <a:rPr lang="en-US" altLang="ja-JP" sz="1100" b="0" i="0" u="none" strike="noStrike">
              <a:solidFill>
                <a:schemeClr val="dk1"/>
              </a:solidFill>
              <a:effectLst/>
              <a:latin typeface="+mn-lt"/>
              <a:ea typeface="+mn-ea"/>
              <a:cs typeface="+mn-cs"/>
            </a:rPr>
            <a:t>49.7</a:t>
          </a:r>
          <a:r>
            <a:rPr lang="ja-JP" altLang="en-US" sz="1100" b="0" i="0" u="none" strike="noStrike">
              <a:solidFill>
                <a:schemeClr val="dk1"/>
              </a:solidFill>
              <a:effectLst/>
              <a:latin typeface="+mn-lt"/>
              <a:ea typeface="+mn-ea"/>
              <a:cs typeface="+mn-cs"/>
            </a:rPr>
            <a:t>％となった。</a:t>
          </a:r>
          <a:r>
            <a:rPr lang="ja-JP" altLang="en-US" sz="1400" u="none"/>
            <a:t> </a:t>
          </a:r>
          <a:endParaRPr kumimoji="1" lang="ja-JP" altLang="en-US" sz="1300" u="none">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00" name="テキスト ボックス 29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01" name="直線コネクタ 30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02" name="テキスト ボックス 30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303" name="直線コネクタ 30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304" name="テキスト ボックス 30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305" name="直線コネクタ 30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306" name="テキスト ボックス 30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307" name="直線コネクタ 30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308" name="テキスト ボックス 30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309" name="直線コネクタ 30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310" name="テキスト ボックス 30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311" name="直線コネクタ 31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312" name="テキスト ボックス 31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313" name="直線コネクタ 31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314" name="テキスト ボックス 31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15" name="直線コネクタ 31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316" name="テキスト ボックス 31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31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25</xdr:row>
      <xdr:rowOff>92727</xdr:rowOff>
    </xdr:from>
    <xdr:ext cx="762000" cy="259045"/>
    <xdr:sp macro="" textlink="">
      <xdr:nvSpPr>
        <xdr:cNvPr id="318" name="テキスト ボックス 31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19" name="テキスト ボックス 31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20" name="テキスト ボックス 31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21" name="テキスト ボックス 32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22" name="テキスト ボックス 32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23223</xdr:rowOff>
    </xdr:from>
    <xdr:to>
      <xdr:col>24</xdr:col>
      <xdr:colOff>609600</xdr:colOff>
      <xdr:row>13</xdr:row>
      <xdr:rowOff>124823</xdr:rowOff>
    </xdr:to>
    <xdr:sp macro="" textlink="">
      <xdr:nvSpPr>
        <xdr:cNvPr id="323" name="円/楕円 322"/>
        <xdr:cNvSpPr/>
      </xdr:nvSpPr>
      <xdr:spPr>
        <a:xfrm>
          <a:off x="16967200" y="22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13</xdr:row>
      <xdr:rowOff>74023</xdr:rowOff>
    </xdr:from>
    <xdr:to>
      <xdr:col>24</xdr:col>
      <xdr:colOff>558800</xdr:colOff>
      <xdr:row>18</xdr:row>
      <xdr:rowOff>26851</xdr:rowOff>
    </xdr:to>
    <xdr:cxnSp macro="">
      <xdr:nvCxnSpPr>
        <xdr:cNvPr id="324" name="直線コネクタ 323"/>
        <xdr:cNvCxnSpPr/>
      </xdr:nvCxnSpPr>
      <xdr:spPr>
        <a:xfrm flipV="1">
          <a:off x="16179800" y="2302873"/>
          <a:ext cx="838200" cy="8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166750</xdr:rowOff>
    </xdr:from>
    <xdr:ext cx="762000" cy="259045"/>
    <xdr:sp macro="" textlink="">
      <xdr:nvSpPr>
        <xdr:cNvPr id="325" name="将来負担の状況該当値テキスト"/>
        <xdr:cNvSpPr txBox="1"/>
      </xdr:nvSpPr>
      <xdr:spPr>
        <a:xfrm>
          <a:off x="17106900" y="222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147501</xdr:rowOff>
    </xdr:from>
    <xdr:to>
      <xdr:col>23</xdr:col>
      <xdr:colOff>457200</xdr:colOff>
      <xdr:row>18</xdr:row>
      <xdr:rowOff>77651</xdr:rowOff>
    </xdr:to>
    <xdr:sp macro="" textlink="">
      <xdr:nvSpPr>
        <xdr:cNvPr id="326" name="円/楕円 325"/>
        <xdr:cNvSpPr/>
      </xdr:nvSpPr>
      <xdr:spPr>
        <a:xfrm>
          <a:off x="16129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26851</xdr:rowOff>
    </xdr:from>
    <xdr:to>
      <xdr:col>23</xdr:col>
      <xdr:colOff>406400</xdr:colOff>
      <xdr:row>20</xdr:row>
      <xdr:rowOff>104503</xdr:rowOff>
    </xdr:to>
    <xdr:cxnSp macro="">
      <xdr:nvCxnSpPr>
        <xdr:cNvPr id="327" name="直線コネクタ 326"/>
        <xdr:cNvCxnSpPr/>
      </xdr:nvCxnSpPr>
      <xdr:spPr>
        <a:xfrm flipV="1">
          <a:off x="15290800" y="3112951"/>
          <a:ext cx="889000" cy="4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16</xdr:row>
      <xdr:rowOff>87828</xdr:rowOff>
    </xdr:from>
    <xdr:ext cx="736600" cy="259045"/>
    <xdr:sp macro="" textlink="">
      <xdr:nvSpPr>
        <xdr:cNvPr id="328" name="テキスト ボックス 327"/>
        <xdr:cNvSpPr txBox="1"/>
      </xdr:nvSpPr>
      <xdr:spPr>
        <a:xfrm>
          <a:off x="15798800" y="283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53703</xdr:rowOff>
    </xdr:from>
    <xdr:to>
      <xdr:col>22</xdr:col>
      <xdr:colOff>254000</xdr:colOff>
      <xdr:row>20</xdr:row>
      <xdr:rowOff>155303</xdr:rowOff>
    </xdr:to>
    <xdr:sp macro="" textlink="">
      <xdr:nvSpPr>
        <xdr:cNvPr id="329" name="円/楕円 328"/>
        <xdr:cNvSpPr/>
      </xdr:nvSpPr>
      <xdr:spPr>
        <a:xfrm>
          <a:off x="152400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20</xdr:row>
      <xdr:rowOff>104503</xdr:rowOff>
    </xdr:from>
    <xdr:to>
      <xdr:col>22</xdr:col>
      <xdr:colOff>203200</xdr:colOff>
      <xdr:row>22</xdr:row>
      <xdr:rowOff>13244</xdr:rowOff>
    </xdr:to>
    <xdr:cxnSp macro="">
      <xdr:nvCxnSpPr>
        <xdr:cNvPr id="330" name="直線コネクタ 329"/>
        <xdr:cNvCxnSpPr/>
      </xdr:nvCxnSpPr>
      <xdr:spPr>
        <a:xfrm flipV="1">
          <a:off x="14401800" y="3533503"/>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18</xdr:row>
      <xdr:rowOff>165480</xdr:rowOff>
    </xdr:from>
    <xdr:ext cx="762000" cy="259045"/>
    <xdr:sp macro="" textlink="">
      <xdr:nvSpPr>
        <xdr:cNvPr id="331" name="テキスト ボックス 330"/>
        <xdr:cNvSpPr txBox="1"/>
      </xdr:nvSpPr>
      <xdr:spPr>
        <a:xfrm>
          <a:off x="14909800" y="325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133894</xdr:rowOff>
    </xdr:from>
    <xdr:to>
      <xdr:col>21</xdr:col>
      <xdr:colOff>50800</xdr:colOff>
      <xdr:row>22</xdr:row>
      <xdr:rowOff>64044</xdr:rowOff>
    </xdr:to>
    <xdr:sp macro="" textlink="">
      <xdr:nvSpPr>
        <xdr:cNvPr id="332" name="円/楕円 331"/>
        <xdr:cNvSpPr/>
      </xdr:nvSpPr>
      <xdr:spPr>
        <a:xfrm>
          <a:off x="14351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22</xdr:row>
      <xdr:rowOff>13244</xdr:rowOff>
    </xdr:from>
    <xdr:to>
      <xdr:col>21</xdr:col>
      <xdr:colOff>0</xdr:colOff>
      <xdr:row>22</xdr:row>
      <xdr:rowOff>44269</xdr:rowOff>
    </xdr:to>
    <xdr:cxnSp macro="">
      <xdr:nvCxnSpPr>
        <xdr:cNvPr id="333" name="直線コネクタ 332"/>
        <xdr:cNvCxnSpPr/>
      </xdr:nvCxnSpPr>
      <xdr:spPr>
        <a:xfrm flipV="1">
          <a:off x="13512800" y="378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20</xdr:row>
      <xdr:rowOff>74221</xdr:rowOff>
    </xdr:from>
    <xdr:ext cx="762000" cy="259045"/>
    <xdr:sp macro="" textlink="">
      <xdr:nvSpPr>
        <xdr:cNvPr id="334" name="テキスト ボックス 333"/>
        <xdr:cNvSpPr txBox="1"/>
      </xdr:nvSpPr>
      <xdr:spPr>
        <a:xfrm>
          <a:off x="14020800" y="350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164919</xdr:rowOff>
    </xdr:from>
    <xdr:to>
      <xdr:col>19</xdr:col>
      <xdr:colOff>533400</xdr:colOff>
      <xdr:row>22</xdr:row>
      <xdr:rowOff>95069</xdr:rowOff>
    </xdr:to>
    <xdr:sp macro="" textlink="">
      <xdr:nvSpPr>
        <xdr:cNvPr id="335" name="円/楕円 334"/>
        <xdr:cNvSpPr/>
      </xdr:nvSpPr>
      <xdr:spPr>
        <a:xfrm>
          <a:off x="13462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105246</xdr:rowOff>
    </xdr:from>
    <xdr:ext cx="762000" cy="259045"/>
    <xdr:sp macro="" textlink="">
      <xdr:nvSpPr>
        <xdr:cNvPr id="336" name="テキスト ボックス 335"/>
        <xdr:cNvSpPr txBox="1"/>
      </xdr:nvSpPr>
      <xdr:spPr>
        <a:xfrm>
          <a:off x="13131800" y="353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13,297,585
12,880,143
2,190.90
6,853,428,600
6,554,017,319
139,681,161
3,411,288,144
5,185,796,762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49.7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a:t>
          </a:r>
        </a:p>
      </xdr:txBody>
    </xdr:sp>
    <xdr:clientData/>
  </xdr:twoCellAnchor>
  <xdr:twoCellAnchor>
    <xdr:from>
      <xdr:col>15</xdr:col>
      <xdr:colOff>269875</xdr:colOff>
      <xdr:row>8</xdr:row>
      <xdr:rowOff>152400</xdr:rowOff>
    </xdr:from>
    <xdr:to>
      <xdr:col>17</xdr:col>
      <xdr:colOff>323850</xdr:colOff>
      <xdr:row>11</xdr:row>
      <xdr:rowOff>19050</xdr:rowOff>
    </xdr:to>
    <xdr:sp macro="" textlink="">
      <xdr:nvSpPr>
        <xdr:cNvPr id="19" name="角丸四角形 18"/>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50800</xdr:rowOff>
    </xdr:from>
    <xdr:to>
      <xdr:col>17</xdr:col>
      <xdr:colOff>419100</xdr:colOff>
      <xdr:row>10</xdr:row>
      <xdr:rowOff>133350</xdr:rowOff>
    </xdr:to>
    <xdr:sp macro="" textlink="">
      <xdr:nvSpPr>
        <xdr:cNvPr id="20" name="正方形/長方形 19"/>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371475</xdr:colOff>
      <xdr:row>9</xdr:row>
      <xdr:rowOff>158750</xdr:rowOff>
    </xdr:from>
    <xdr:to>
      <xdr:col>15</xdr:col>
      <xdr:colOff>542925</xdr:colOff>
      <xdr:row>9</xdr:row>
      <xdr:rowOff>158750</xdr:rowOff>
    </xdr:to>
    <xdr:cxnSp macro="">
      <xdr:nvCxnSpPr>
        <xdr:cNvPr id="21" name="直線コネクタ 20"/>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107950</xdr:rowOff>
    </xdr:from>
    <xdr:to>
      <xdr:col>15</xdr:col>
      <xdr:colOff>508000</xdr:colOff>
      <xdr:row>10</xdr:row>
      <xdr:rowOff>38100</xdr:rowOff>
    </xdr:to>
    <xdr:sp macro="" textlink="">
      <xdr:nvSpPr>
        <xdr:cNvPr id="22" name="円/楕円 21"/>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20</xdr:row>
      <xdr:rowOff>63500</xdr:rowOff>
    </xdr:from>
    <xdr:ext cx="4609532" cy="259045"/>
    <xdr:sp macro="" textlink="">
      <xdr:nvSpPr>
        <xdr:cNvPr id="23" name="テキスト ボックス 22"/>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24" name="テキスト ボックス 23"/>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25" name="大かっこ 24"/>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26" name="テキスト ボックス 25"/>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27" name="正方形/長方形 26"/>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28" name="正方形/長方形 27"/>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29" name="正方形/長方形 28"/>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0" name="正方形/長方形 2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31" name="正方形/長方形 3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32" name="正方形/長方形 3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33" name="テキスト ボックス 3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人件費については、</a:t>
          </a:r>
          <a:r>
            <a:rPr lang="en-US" altLang="ja-JP" sz="1100" b="0" i="0" u="none" strike="noStrike">
              <a:solidFill>
                <a:schemeClr val="dk1"/>
              </a:solidFill>
              <a:effectLst/>
              <a:latin typeface="+mn-lt"/>
              <a:ea typeface="+mn-ea"/>
              <a:cs typeface="+mn-cs"/>
            </a:rPr>
            <a:t>19</a:t>
          </a:r>
          <a:r>
            <a:rPr lang="ja-JP" altLang="en-US" sz="1100" b="0" i="0" u="none" strike="noStrike">
              <a:solidFill>
                <a:schemeClr val="dk1"/>
              </a:solidFill>
              <a:effectLst/>
              <a:latin typeface="+mn-lt"/>
              <a:ea typeface="+mn-ea"/>
              <a:cs typeface="+mn-cs"/>
            </a:rPr>
            <a:t>年度から</a:t>
          </a:r>
          <a:r>
            <a:rPr lang="en-US" altLang="ja-JP" sz="1100" b="0" i="0" u="none" strike="noStrike">
              <a:solidFill>
                <a:schemeClr val="dk1"/>
              </a:solidFill>
              <a:effectLst/>
              <a:latin typeface="+mn-lt"/>
              <a:ea typeface="+mn-ea"/>
              <a:cs typeface="+mn-cs"/>
            </a:rPr>
            <a:t>21</a:t>
          </a:r>
          <a:r>
            <a:rPr lang="ja-JP" altLang="en-US" sz="1100" b="0" i="0" u="none" strike="noStrike">
              <a:solidFill>
                <a:schemeClr val="dk1"/>
              </a:solidFill>
              <a:effectLst/>
              <a:latin typeface="+mn-lt"/>
              <a:ea typeface="+mn-ea"/>
              <a:cs typeface="+mn-cs"/>
            </a:rPr>
            <a:t>年度にかけて約</a:t>
          </a:r>
          <a:r>
            <a:rPr lang="en-US" altLang="ja-JP" sz="1100" b="0" i="0" u="none" strike="noStrike">
              <a:solidFill>
                <a:schemeClr val="dk1"/>
              </a:solidFill>
              <a:effectLst/>
              <a:latin typeface="+mn-lt"/>
              <a:ea typeface="+mn-ea"/>
              <a:cs typeface="+mn-cs"/>
            </a:rPr>
            <a:t>4,000</a:t>
          </a:r>
          <a:r>
            <a:rPr lang="ja-JP" altLang="en-US" sz="1100" b="0" i="0" u="none" strike="noStrike">
              <a:solidFill>
                <a:schemeClr val="dk1"/>
              </a:solidFill>
              <a:effectLst/>
              <a:latin typeface="+mn-lt"/>
              <a:ea typeface="+mn-ea"/>
              <a:cs typeface="+mn-cs"/>
            </a:rPr>
            <a:t>人の定数削減を行うなどの内部努力や減額給与改定などにより、</a:t>
          </a:r>
          <a:r>
            <a:rPr lang="en-US" altLang="ja-JP" sz="1100" b="0" i="0" u="none" strike="noStrike">
              <a:solidFill>
                <a:schemeClr val="dk1"/>
              </a:solidFill>
              <a:effectLst/>
              <a:latin typeface="+mn-lt"/>
              <a:ea typeface="+mn-ea"/>
              <a:cs typeface="+mn-cs"/>
            </a:rPr>
            <a:t>20</a:t>
          </a:r>
          <a:r>
            <a:rPr lang="ja-JP" altLang="en-US" sz="1100" b="0" i="0" u="none" strike="noStrike">
              <a:solidFill>
                <a:schemeClr val="dk1"/>
              </a:solidFill>
              <a:effectLst/>
              <a:latin typeface="+mn-lt"/>
              <a:ea typeface="+mn-ea"/>
              <a:cs typeface="+mn-cs"/>
            </a:rPr>
            <a:t>年度以降減少が続いていたが、</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年度においては、増額給与改定などにより増加している。</a:t>
          </a:r>
          <a:r>
            <a:rPr lang="ja-JP" altLang="en-US" sz="1400" u="none"/>
            <a:t> </a:t>
          </a:r>
          <a:endParaRPr lang="en-US" altLang="ja-JP" sz="1400" u="none"/>
        </a:p>
        <a:p>
          <a:r>
            <a:rPr lang="ja-JP" altLang="en-US" sz="14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算定上の分母である歳入は、</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年度以降、都税収入の増収などにより増加している。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sz="1400" u="none"/>
            <a:t> </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年度においては、歳入が対前年度比</a:t>
          </a:r>
          <a:r>
            <a:rPr lang="en-US" altLang="ja-JP" sz="1100" b="0" i="0" u="none" strike="noStrike">
              <a:solidFill>
                <a:schemeClr val="dk1"/>
              </a:solidFill>
              <a:effectLst/>
              <a:latin typeface="+mn-lt"/>
              <a:ea typeface="+mn-ea"/>
              <a:cs typeface="+mn-cs"/>
            </a:rPr>
            <a:t>4.0</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1,480</a:t>
          </a:r>
          <a:r>
            <a:rPr lang="ja-JP" altLang="en-US" sz="1100" b="0" i="0" u="none" strike="noStrike">
              <a:solidFill>
                <a:schemeClr val="dk1"/>
              </a:solidFill>
              <a:effectLst/>
              <a:latin typeface="+mn-lt"/>
              <a:ea typeface="+mn-ea"/>
              <a:cs typeface="+mn-cs"/>
            </a:rPr>
            <a:t>億円）の増になるとともに、人件費が対前年度比</a:t>
          </a:r>
          <a:r>
            <a:rPr lang="en-US" altLang="ja-JP" sz="1100" b="0" i="0" u="none" strike="noStrike">
              <a:solidFill>
                <a:schemeClr val="dk1"/>
              </a:solidFill>
              <a:effectLst/>
              <a:latin typeface="+mn-lt"/>
              <a:ea typeface="+mn-ea"/>
              <a:cs typeface="+mn-cs"/>
            </a:rPr>
            <a:t>0.8</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98</a:t>
          </a:r>
          <a:r>
            <a:rPr lang="ja-JP" altLang="en-US" sz="1100" b="0" i="0" u="none" strike="noStrike">
              <a:solidFill>
                <a:schemeClr val="dk1"/>
              </a:solidFill>
              <a:effectLst/>
              <a:latin typeface="+mn-lt"/>
              <a:ea typeface="+mn-ea"/>
              <a:cs typeface="+mn-cs"/>
            </a:rPr>
            <a:t>億円）の増となったことから、</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ポイントの改善となっている。</a:t>
          </a:r>
          <a:r>
            <a:rPr lang="ja-JP" altLang="en-US" sz="1400" u="none"/>
            <a:t> </a:t>
          </a:r>
          <a:endParaRPr kumimoji="1" lang="ja-JP" altLang="en-US" sz="1300" u="none">
            <a:latin typeface="ＭＳ Ｐゴシック"/>
          </a:endParaRPr>
        </a:p>
      </xdr:txBody>
    </xdr:sp>
    <xdr:clientData/>
  </xdr:twoCellAnchor>
  <xdr:oneCellAnchor>
    <xdr:from>
      <xdr:col>1</xdr:col>
      <xdr:colOff>28575</xdr:colOff>
      <xdr:row>29</xdr:row>
      <xdr:rowOff>107950</xdr:rowOff>
    </xdr:from>
    <xdr:ext cx="298543" cy="225703"/>
    <xdr:sp macro="" textlink="">
      <xdr:nvSpPr>
        <xdr:cNvPr id="34" name="テキスト ボックス 3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35" name="直線コネクタ 3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6" name="テキスト ボックス 3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37" name="直線コネクタ 3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38" name="テキスト ボックス 3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39" name="直線コネクタ 3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0" name="テキスト ボックス 3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41" name="直線コネクタ 4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42" name="テキスト ボックス 4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43" name="直線コネクタ 4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44" name="テキスト ボックス 4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45" name="直線コネクタ 4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46" name="テキスト ボックス 4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47" name="直線コネクタ 4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8" name="テキスト ボックス 4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4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44</xdr:row>
      <xdr:rowOff>10177</xdr:rowOff>
    </xdr:from>
    <xdr:ext cx="762000" cy="259045"/>
    <xdr:sp macro="" textlink="">
      <xdr:nvSpPr>
        <xdr:cNvPr id="50" name="テキスト ボックス 4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51" name="テキスト ボックス 5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52" name="テキスト ボックス 5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53" name="テキスト ボックス 5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54" name="テキスト ボックス 5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57150</xdr:rowOff>
    </xdr:from>
    <xdr:to>
      <xdr:col>7</xdr:col>
      <xdr:colOff>66675</xdr:colOff>
      <xdr:row>33</xdr:row>
      <xdr:rowOff>158750</xdr:rowOff>
    </xdr:to>
    <xdr:sp macro="" textlink="">
      <xdr:nvSpPr>
        <xdr:cNvPr id="55" name="円/楕円 5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33</xdr:row>
      <xdr:rowOff>107950</xdr:rowOff>
    </xdr:from>
    <xdr:to>
      <xdr:col>7</xdr:col>
      <xdr:colOff>15875</xdr:colOff>
      <xdr:row>34</xdr:row>
      <xdr:rowOff>127000</xdr:rowOff>
    </xdr:to>
    <xdr:cxnSp macro="">
      <xdr:nvCxnSpPr>
        <xdr:cNvPr id="56" name="直線コネクタ 55"/>
        <xdr:cNvCxnSpPr/>
      </xdr:nvCxnSpPr>
      <xdr:spPr>
        <a:xfrm flipV="1">
          <a:off x="3987800" y="576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29227</xdr:rowOff>
    </xdr:from>
    <xdr:ext cx="762000" cy="259045"/>
    <xdr:sp macro="" textlink="">
      <xdr:nvSpPr>
        <xdr:cNvPr id="57" name="人件費該当値テキスト"/>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58" name="円/楕円 57"/>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38</xdr:row>
      <xdr:rowOff>12700</xdr:rowOff>
    </xdr:to>
    <xdr:cxnSp macro="">
      <xdr:nvCxnSpPr>
        <xdr:cNvPr id="59" name="直線コネクタ 58"/>
        <xdr:cNvCxnSpPr/>
      </xdr:nvCxnSpPr>
      <xdr:spPr>
        <a:xfrm flipV="1">
          <a:off x="3098800" y="5956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33</xdr:row>
      <xdr:rowOff>16527</xdr:rowOff>
    </xdr:from>
    <xdr:ext cx="736600" cy="259045"/>
    <xdr:sp macro="" textlink="">
      <xdr:nvSpPr>
        <xdr:cNvPr id="60" name="テキスト ボックス 5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61" name="円/楕円 60"/>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38</xdr:row>
      <xdr:rowOff>12700</xdr:rowOff>
    </xdr:from>
    <xdr:to>
      <xdr:col>4</xdr:col>
      <xdr:colOff>346075</xdr:colOff>
      <xdr:row>40</xdr:row>
      <xdr:rowOff>31750</xdr:rowOff>
    </xdr:to>
    <xdr:cxnSp macro="">
      <xdr:nvCxnSpPr>
        <xdr:cNvPr id="62" name="直線コネクタ 61"/>
        <xdr:cNvCxnSpPr/>
      </xdr:nvCxnSpPr>
      <xdr:spPr>
        <a:xfrm flipV="1">
          <a:off x="2209800" y="65278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36</xdr:row>
      <xdr:rowOff>73677</xdr:rowOff>
    </xdr:from>
    <xdr:ext cx="762000" cy="259045"/>
    <xdr:sp macro="" textlink="">
      <xdr:nvSpPr>
        <xdr:cNvPr id="63" name="テキスト ボックス 62"/>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152400</xdr:rowOff>
    </xdr:from>
    <xdr:to>
      <xdr:col>3</xdr:col>
      <xdr:colOff>193675</xdr:colOff>
      <xdr:row>40</xdr:row>
      <xdr:rowOff>82550</xdr:rowOff>
    </xdr:to>
    <xdr:sp macro="" textlink="">
      <xdr:nvSpPr>
        <xdr:cNvPr id="64" name="円/楕円 63"/>
        <xdr:cNvSpPr/>
      </xdr:nvSpPr>
      <xdr:spPr>
        <a:xfrm>
          <a:off x="2159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40</xdr:row>
      <xdr:rowOff>31750</xdr:rowOff>
    </xdr:from>
    <xdr:to>
      <xdr:col>3</xdr:col>
      <xdr:colOff>142875</xdr:colOff>
      <xdr:row>40</xdr:row>
      <xdr:rowOff>107950</xdr:rowOff>
    </xdr:to>
    <xdr:cxnSp macro="">
      <xdr:nvCxnSpPr>
        <xdr:cNvPr id="65" name="直線コネクタ 64"/>
        <xdr:cNvCxnSpPr/>
      </xdr:nvCxnSpPr>
      <xdr:spPr>
        <a:xfrm flipV="1">
          <a:off x="1320800" y="6889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38</xdr:row>
      <xdr:rowOff>92727</xdr:rowOff>
    </xdr:from>
    <xdr:ext cx="762000" cy="259045"/>
    <xdr:sp macro="" textlink="">
      <xdr:nvSpPr>
        <xdr:cNvPr id="66" name="テキスト ボックス 65"/>
        <xdr:cNvSpPr txBox="1"/>
      </xdr:nvSpPr>
      <xdr:spPr>
        <a:xfrm>
          <a:off x="1828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57150</xdr:rowOff>
    </xdr:from>
    <xdr:to>
      <xdr:col>1</xdr:col>
      <xdr:colOff>676275</xdr:colOff>
      <xdr:row>40</xdr:row>
      <xdr:rowOff>158750</xdr:rowOff>
    </xdr:to>
    <xdr:sp macro="" textlink="">
      <xdr:nvSpPr>
        <xdr:cNvPr id="67" name="円/楕円 66"/>
        <xdr:cNvSpPr/>
      </xdr:nvSpPr>
      <xdr:spPr>
        <a:xfrm>
          <a:off x="1270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168927</xdr:rowOff>
    </xdr:from>
    <xdr:ext cx="762000" cy="259045"/>
    <xdr:sp macro="" textlink="">
      <xdr:nvSpPr>
        <xdr:cNvPr id="68" name="テキスト ボックス 67"/>
        <xdr:cNvSpPr txBox="1"/>
      </xdr:nvSpPr>
      <xdr:spPr>
        <a:xfrm>
          <a:off x="939800" y="668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69" name="正方形/長方形 6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70" name="正方形/長方形 6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71" name="正方形/長方形 7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72" name="正方形/長方形 7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73" name="正方形/長方形 72"/>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74" name="正方形/長方形 7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75" name="テキスト ボックス 74"/>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年度においては、前述のとおり歳入が増加しているものの、歳出が対前年度比</a:t>
          </a:r>
          <a:r>
            <a:rPr lang="en-US" altLang="ja-JP" sz="1100" b="0" i="0" u="none" strike="noStrike">
              <a:solidFill>
                <a:schemeClr val="dk1"/>
              </a:solidFill>
              <a:effectLst/>
              <a:latin typeface="+mn-lt"/>
              <a:ea typeface="+mn-ea"/>
              <a:cs typeface="+mn-cs"/>
            </a:rPr>
            <a:t>5.6</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100</a:t>
          </a:r>
          <a:r>
            <a:rPr lang="ja-JP" altLang="en-US" sz="1100" b="0" i="0" u="none" strike="noStrike">
              <a:solidFill>
                <a:schemeClr val="dk1"/>
              </a:solidFill>
              <a:effectLst/>
              <a:latin typeface="+mn-lt"/>
              <a:ea typeface="+mn-ea"/>
              <a:cs typeface="+mn-cs"/>
            </a:rPr>
            <a:t>億円）増加したため、</a:t>
          </a:r>
          <a:r>
            <a:rPr lang="en-US" altLang="ja-JP" sz="1100" b="0" i="0" u="none" strike="noStrike">
              <a:solidFill>
                <a:schemeClr val="dk1"/>
              </a:solidFill>
              <a:effectLst/>
              <a:latin typeface="+mn-lt"/>
              <a:ea typeface="+mn-ea"/>
              <a:cs typeface="+mn-cs"/>
            </a:rPr>
            <a:t>0.1</a:t>
          </a:r>
          <a:r>
            <a:rPr lang="ja-JP" altLang="en-US" sz="1100" b="0" i="0" u="none" strike="noStrike">
              <a:solidFill>
                <a:schemeClr val="dk1"/>
              </a:solidFill>
              <a:effectLst/>
              <a:latin typeface="+mn-lt"/>
              <a:ea typeface="+mn-ea"/>
              <a:cs typeface="+mn-cs"/>
            </a:rPr>
            <a:t>ポイント上昇し</a:t>
          </a:r>
          <a:r>
            <a:rPr lang="en-US" altLang="ja-JP" sz="1100" b="0" i="0" u="none" strike="noStrike">
              <a:solidFill>
                <a:schemeClr val="dk1"/>
              </a:solidFill>
              <a:effectLst/>
              <a:latin typeface="+mn-lt"/>
              <a:ea typeface="+mn-ea"/>
              <a:cs typeface="+mn-cs"/>
            </a:rPr>
            <a:t>5.0</a:t>
          </a:r>
          <a:r>
            <a:rPr lang="ja-JP" altLang="en-US" sz="1100" b="0" i="0" u="none" strike="noStrike">
              <a:solidFill>
                <a:schemeClr val="dk1"/>
              </a:solidFill>
              <a:effectLst/>
              <a:latin typeface="+mn-lt"/>
              <a:ea typeface="+mn-ea"/>
              <a:cs typeface="+mn-cs"/>
            </a:rPr>
            <a:t>％となった。</a:t>
          </a:r>
          <a:r>
            <a:rPr lang="ja-JP" altLang="en-US" sz="1400" u="none"/>
            <a:t> </a:t>
          </a:r>
          <a:endParaRPr kumimoji="1" lang="ja-JP" altLang="en-US" sz="1300" u="none">
            <a:latin typeface="ＭＳ Ｐゴシック"/>
          </a:endParaRPr>
        </a:p>
      </xdr:txBody>
    </xdr:sp>
    <xdr:clientData/>
  </xdr:twoCellAnchor>
  <xdr:oneCellAnchor>
    <xdr:from>
      <xdr:col>18</xdr:col>
      <xdr:colOff>34925</xdr:colOff>
      <xdr:row>9</xdr:row>
      <xdr:rowOff>107950</xdr:rowOff>
    </xdr:from>
    <xdr:ext cx="298543" cy="225703"/>
    <xdr:sp macro="" textlink="">
      <xdr:nvSpPr>
        <xdr:cNvPr id="76" name="テキスト ボックス 7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77" name="直線コネクタ 7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78" name="テキスト ボックス 77"/>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79" name="直線コネクタ 7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80" name="テキスト ボックス 79"/>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5.3</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81" name="直線コネクタ 8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82" name="テキスト ボックス 81"/>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5.2</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83" name="直線コネクタ 8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84" name="テキスト ボックス 83"/>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85" name="直線コネクタ 8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86" name="テキスト ボックス 85"/>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87" name="直線コネクタ 8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88" name="テキスト ボックス 87"/>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4.9</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89" name="直線コネクタ 8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90" name="テキスト ボックス 89"/>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9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24</xdr:row>
      <xdr:rowOff>10177</xdr:rowOff>
    </xdr:from>
    <xdr:ext cx="762000" cy="259045"/>
    <xdr:sp macro="" textlink="">
      <xdr:nvSpPr>
        <xdr:cNvPr id="92" name="テキスト ボックス 9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93" name="テキスト ボックス 9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94" name="テキスト ボックス 9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95" name="テキスト ボックス 9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96" name="テキスト ボックス 9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14</xdr:row>
      <xdr:rowOff>152400</xdr:rowOff>
    </xdr:from>
    <xdr:to>
      <xdr:col>24</xdr:col>
      <xdr:colOff>73025</xdr:colOff>
      <xdr:row>15</xdr:row>
      <xdr:rowOff>82550</xdr:rowOff>
    </xdr:to>
    <xdr:sp macro="" textlink="">
      <xdr:nvSpPr>
        <xdr:cNvPr id="97" name="円/楕円 96"/>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12</xdr:row>
      <xdr:rowOff>165100</xdr:rowOff>
    </xdr:from>
    <xdr:to>
      <xdr:col>24</xdr:col>
      <xdr:colOff>22225</xdr:colOff>
      <xdr:row>15</xdr:row>
      <xdr:rowOff>31750</xdr:rowOff>
    </xdr:to>
    <xdr:cxnSp macro="">
      <xdr:nvCxnSpPr>
        <xdr:cNvPr id="98" name="直線コネクタ 97"/>
        <xdr:cNvCxnSpPr/>
      </xdr:nvCxnSpPr>
      <xdr:spPr>
        <a:xfrm>
          <a:off x="15671800" y="2222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124477</xdr:rowOff>
    </xdr:from>
    <xdr:ext cx="762000" cy="259045"/>
    <xdr:sp macro="" textlink="">
      <xdr:nvSpPr>
        <xdr:cNvPr id="9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504825</xdr:colOff>
      <xdr:row>12</xdr:row>
      <xdr:rowOff>114300</xdr:rowOff>
    </xdr:from>
    <xdr:to>
      <xdr:col>22</xdr:col>
      <xdr:colOff>606425</xdr:colOff>
      <xdr:row>13</xdr:row>
      <xdr:rowOff>44450</xdr:rowOff>
    </xdr:to>
    <xdr:sp macro="" textlink="">
      <xdr:nvSpPr>
        <xdr:cNvPr id="100" name="円/楕円 99"/>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12</xdr:row>
      <xdr:rowOff>165100</xdr:rowOff>
    </xdr:from>
    <xdr:to>
      <xdr:col>22</xdr:col>
      <xdr:colOff>555625</xdr:colOff>
      <xdr:row>17</xdr:row>
      <xdr:rowOff>69850</xdr:rowOff>
    </xdr:to>
    <xdr:cxnSp macro="">
      <xdr:nvCxnSpPr>
        <xdr:cNvPr id="101" name="直線コネクタ 100"/>
        <xdr:cNvCxnSpPr/>
      </xdr:nvCxnSpPr>
      <xdr:spPr>
        <a:xfrm flipV="1">
          <a:off x="14782800" y="222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11</xdr:row>
      <xdr:rowOff>54627</xdr:rowOff>
    </xdr:from>
    <xdr:ext cx="736600" cy="259045"/>
    <xdr:sp macro="" textlink="">
      <xdr:nvSpPr>
        <xdr:cNvPr id="102" name="テキスト ボックス 101"/>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03" name="円/楕円 102"/>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17</xdr:row>
      <xdr:rowOff>69850</xdr:rowOff>
    </xdr:from>
    <xdr:to>
      <xdr:col>21</xdr:col>
      <xdr:colOff>352425</xdr:colOff>
      <xdr:row>21</xdr:row>
      <xdr:rowOff>146050</xdr:rowOff>
    </xdr:to>
    <xdr:cxnSp macro="">
      <xdr:nvCxnSpPr>
        <xdr:cNvPr id="104" name="直線コネクタ 103"/>
        <xdr:cNvCxnSpPr/>
      </xdr:nvCxnSpPr>
      <xdr:spPr>
        <a:xfrm flipV="1">
          <a:off x="13893800" y="2984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15</xdr:row>
      <xdr:rowOff>130827</xdr:rowOff>
    </xdr:from>
    <xdr:ext cx="762000" cy="259045"/>
    <xdr:sp macro="" textlink="">
      <xdr:nvSpPr>
        <xdr:cNvPr id="105" name="テキスト ボックス 10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98425</xdr:colOff>
      <xdr:row>21</xdr:row>
      <xdr:rowOff>95250</xdr:rowOff>
    </xdr:from>
    <xdr:to>
      <xdr:col>20</xdr:col>
      <xdr:colOff>200025</xdr:colOff>
      <xdr:row>22</xdr:row>
      <xdr:rowOff>25400</xdr:rowOff>
    </xdr:to>
    <xdr:sp macro="" textlink="">
      <xdr:nvSpPr>
        <xdr:cNvPr id="106" name="円/楕円 105"/>
        <xdr:cNvSpPr/>
      </xdr:nvSpPr>
      <xdr:spPr>
        <a:xfrm>
          <a:off x="13843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21</xdr:row>
      <xdr:rowOff>146050</xdr:rowOff>
    </xdr:from>
    <xdr:to>
      <xdr:col>20</xdr:col>
      <xdr:colOff>149225</xdr:colOff>
      <xdr:row>21</xdr:row>
      <xdr:rowOff>146050</xdr:rowOff>
    </xdr:to>
    <xdr:cxnSp macro="">
      <xdr:nvCxnSpPr>
        <xdr:cNvPr id="107" name="直線コネクタ 106"/>
        <xdr:cNvCxnSpPr/>
      </xdr:nvCxnSpPr>
      <xdr:spPr>
        <a:xfrm>
          <a:off x="13004800" y="374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20</xdr:row>
      <xdr:rowOff>35577</xdr:rowOff>
    </xdr:from>
    <xdr:ext cx="762000" cy="259045"/>
    <xdr:sp macro="" textlink="">
      <xdr:nvSpPr>
        <xdr:cNvPr id="108" name="テキスト ボックス 107"/>
        <xdr:cNvSpPr txBox="1"/>
      </xdr:nvSpPr>
      <xdr:spPr>
        <a:xfrm>
          <a:off x="13512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581025</xdr:colOff>
      <xdr:row>21</xdr:row>
      <xdr:rowOff>95250</xdr:rowOff>
    </xdr:from>
    <xdr:to>
      <xdr:col>18</xdr:col>
      <xdr:colOff>682625</xdr:colOff>
      <xdr:row>22</xdr:row>
      <xdr:rowOff>25400</xdr:rowOff>
    </xdr:to>
    <xdr:sp macro="" textlink="">
      <xdr:nvSpPr>
        <xdr:cNvPr id="109" name="円/楕円 108"/>
        <xdr:cNvSpPr/>
      </xdr:nvSpPr>
      <xdr:spPr>
        <a:xfrm>
          <a:off x="12954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35577</xdr:rowOff>
    </xdr:from>
    <xdr:ext cx="762000" cy="259045"/>
    <xdr:sp macro="" textlink="">
      <xdr:nvSpPr>
        <xdr:cNvPr id="110" name="テキスト ボックス 109"/>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11" name="正方形/長方形 11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12" name="正方形/長方形 11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13" name="正方形/長方形 11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14" name="正方形/長方形 11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15" name="正方形/長方形 11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16" name="正方形/長方形 11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17" name="テキスト ボックス 11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en-US" altLang="ja-JP" sz="1050" b="0" i="0" u="none" strike="noStrike">
              <a:solidFill>
                <a:schemeClr val="dk1"/>
              </a:solidFill>
              <a:effectLst/>
              <a:latin typeface="+mn-lt"/>
              <a:ea typeface="+mn-ea"/>
              <a:cs typeface="+mn-cs"/>
            </a:rPr>
            <a:t>23</a:t>
          </a:r>
          <a:r>
            <a:rPr lang="ja-JP" altLang="en-US" sz="1050" b="0" i="0" u="none" strike="noStrike">
              <a:solidFill>
                <a:schemeClr val="dk1"/>
              </a:solidFill>
              <a:effectLst/>
              <a:latin typeface="+mn-lt"/>
              <a:ea typeface="+mn-ea"/>
              <a:cs typeface="+mn-cs"/>
            </a:rPr>
            <a:t>年度においては、社会保障関連の歳出が増加し、</a:t>
          </a:r>
          <a:r>
            <a:rPr lang="en-US" altLang="ja-JP" sz="1050" b="0" i="0" u="none" strike="noStrike">
              <a:solidFill>
                <a:schemeClr val="dk1"/>
              </a:solidFill>
              <a:effectLst/>
              <a:latin typeface="+mn-lt"/>
              <a:ea typeface="+mn-ea"/>
              <a:cs typeface="+mn-cs"/>
            </a:rPr>
            <a:t>0.2</a:t>
          </a:r>
          <a:r>
            <a:rPr lang="ja-JP" altLang="en-US" sz="1050" b="0" i="0" u="none" strike="noStrike">
              <a:solidFill>
                <a:schemeClr val="dk1"/>
              </a:solidFill>
              <a:effectLst/>
              <a:latin typeface="+mn-lt"/>
              <a:ea typeface="+mn-ea"/>
              <a:cs typeface="+mn-cs"/>
            </a:rPr>
            <a:t>ポイントの上昇となっている。</a:t>
          </a:r>
          <a:r>
            <a:rPr lang="ja-JP" altLang="en-US" sz="1050" u="none"/>
            <a:t> </a:t>
          </a:r>
          <a:endParaRPr lang="en-US" altLang="ja-JP" sz="1050" u="none"/>
        </a:p>
        <a:p>
          <a:r>
            <a:rPr lang="ja-JP" altLang="en-US" sz="1050" b="0" i="0" u="none" strike="noStrike">
              <a:solidFill>
                <a:schemeClr val="dk1"/>
              </a:solidFill>
              <a:effectLst/>
              <a:latin typeface="+mn-lt"/>
              <a:ea typeface="+mn-ea"/>
              <a:cs typeface="+mn-cs"/>
            </a:rPr>
            <a:t>　</a:t>
          </a:r>
          <a:r>
            <a:rPr lang="en-US" altLang="ja-JP" sz="1050" b="0" i="0" u="none" strike="noStrike">
              <a:solidFill>
                <a:schemeClr val="dk1"/>
              </a:solidFill>
              <a:effectLst/>
              <a:latin typeface="+mn-lt"/>
              <a:ea typeface="+mn-ea"/>
              <a:cs typeface="+mn-cs"/>
            </a:rPr>
            <a:t>24</a:t>
          </a:r>
          <a:r>
            <a:rPr lang="ja-JP" altLang="en-US" sz="1050" b="0" i="0" u="none" strike="noStrike">
              <a:solidFill>
                <a:schemeClr val="dk1"/>
              </a:solidFill>
              <a:effectLst/>
              <a:latin typeface="+mn-lt"/>
              <a:ea typeface="+mn-ea"/>
              <a:cs typeface="+mn-cs"/>
            </a:rPr>
            <a:t>年度においては、障害児支援事業について児童福祉法の一部改正に伴う区市町村事務移管などにより減となっており、</a:t>
          </a:r>
          <a:r>
            <a:rPr lang="en-US" altLang="ja-JP" sz="1050" b="0" i="0" u="none" strike="noStrike">
              <a:solidFill>
                <a:schemeClr val="dk1"/>
              </a:solidFill>
              <a:effectLst/>
              <a:latin typeface="+mn-lt"/>
              <a:ea typeface="+mn-ea"/>
              <a:cs typeface="+mn-cs"/>
            </a:rPr>
            <a:t>0.1</a:t>
          </a:r>
          <a:r>
            <a:rPr lang="ja-JP" altLang="en-US" sz="1050" b="0" i="0" u="none" strike="noStrike">
              <a:solidFill>
                <a:schemeClr val="dk1"/>
              </a:solidFill>
              <a:effectLst/>
              <a:latin typeface="+mn-lt"/>
              <a:ea typeface="+mn-ea"/>
              <a:cs typeface="+mn-cs"/>
            </a:rPr>
            <a:t>ポイントの低下となっている。</a:t>
          </a:r>
          <a:r>
            <a:rPr lang="ja-JP" altLang="en-US" sz="1050" u="none"/>
            <a:t> </a:t>
          </a:r>
          <a:endParaRPr lang="en-US" altLang="ja-JP" sz="1050" b="0" i="0" u="none" strike="noStrike">
            <a:solidFill>
              <a:schemeClr val="dk1"/>
            </a:solidFill>
            <a:effectLst/>
            <a:latin typeface="+mn-lt"/>
            <a:ea typeface="+mn-ea"/>
            <a:cs typeface="+mn-cs"/>
          </a:endParaRPr>
        </a:p>
        <a:p>
          <a:r>
            <a:rPr lang="ja-JP" altLang="en-US" sz="1050" b="0" i="0" u="none" strike="noStrike">
              <a:solidFill>
                <a:schemeClr val="dk1"/>
              </a:solidFill>
              <a:effectLst/>
              <a:latin typeface="+mn-lt"/>
              <a:ea typeface="+mn-ea"/>
              <a:cs typeface="+mn-cs"/>
            </a:rPr>
            <a:t>　</a:t>
          </a:r>
          <a:r>
            <a:rPr lang="en-US" altLang="ja-JP" sz="1050" b="0" i="0" u="none" strike="noStrike">
              <a:solidFill>
                <a:schemeClr val="dk1"/>
              </a:solidFill>
              <a:effectLst/>
              <a:latin typeface="+mn-lt"/>
              <a:ea typeface="+mn-ea"/>
              <a:cs typeface="+mn-cs"/>
            </a:rPr>
            <a:t>25</a:t>
          </a:r>
          <a:r>
            <a:rPr lang="ja-JP" altLang="en-US" sz="1050" b="0" i="0" u="none" strike="noStrike">
              <a:solidFill>
                <a:schemeClr val="dk1"/>
              </a:solidFill>
              <a:effectLst/>
              <a:latin typeface="+mn-lt"/>
              <a:ea typeface="+mn-ea"/>
              <a:cs typeface="+mn-cs"/>
            </a:rPr>
            <a:t>年度においては、社会保障関連の歳出が増加しているものの、前述のとおり歳入が増加しているため、</a:t>
          </a:r>
          <a:r>
            <a:rPr lang="en-US" altLang="ja-JP" sz="1050" b="0" i="0" u="none" strike="noStrike">
              <a:solidFill>
                <a:schemeClr val="dk1"/>
              </a:solidFill>
              <a:effectLst/>
              <a:latin typeface="+mn-lt"/>
              <a:ea typeface="+mn-ea"/>
              <a:cs typeface="+mn-cs"/>
            </a:rPr>
            <a:t>0.2</a:t>
          </a:r>
          <a:r>
            <a:rPr lang="ja-JP" altLang="en-US" sz="1050" b="0" i="0" u="none" strike="noStrike">
              <a:solidFill>
                <a:schemeClr val="dk1"/>
              </a:solidFill>
              <a:effectLst/>
              <a:latin typeface="+mn-lt"/>
              <a:ea typeface="+mn-ea"/>
              <a:cs typeface="+mn-cs"/>
            </a:rPr>
            <a:t>ポイントの低下となっている。</a:t>
          </a:r>
          <a:r>
            <a:rPr lang="ja-JP" altLang="en-US" sz="1050" u="none"/>
            <a:t> </a:t>
          </a:r>
          <a:endParaRPr lang="en-US" altLang="ja-JP" sz="1050" b="0" i="0" u="none" strike="noStrike">
            <a:solidFill>
              <a:schemeClr val="dk1"/>
            </a:solidFill>
            <a:effectLst/>
            <a:latin typeface="+mn-lt"/>
            <a:ea typeface="+mn-ea"/>
            <a:cs typeface="+mn-cs"/>
          </a:endParaRPr>
        </a:p>
        <a:p>
          <a:r>
            <a:rPr lang="ja-JP" altLang="en-US" sz="1050" b="0" i="0" u="none" strike="noStrike">
              <a:solidFill>
                <a:schemeClr val="dk1"/>
              </a:solidFill>
              <a:effectLst/>
              <a:latin typeface="+mn-lt"/>
              <a:ea typeface="+mn-ea"/>
              <a:cs typeface="+mn-cs"/>
            </a:rPr>
            <a:t>　</a:t>
          </a:r>
          <a:r>
            <a:rPr lang="en-US" altLang="ja-JP" sz="1050" b="0" i="0" u="none" strike="noStrike">
              <a:solidFill>
                <a:schemeClr val="dk1"/>
              </a:solidFill>
              <a:effectLst/>
              <a:latin typeface="+mn-lt"/>
              <a:ea typeface="+mn-ea"/>
              <a:cs typeface="+mn-cs"/>
            </a:rPr>
            <a:t>26</a:t>
          </a:r>
          <a:r>
            <a:rPr lang="ja-JP" altLang="en-US" sz="1050" b="0" i="0" u="none" strike="noStrike">
              <a:solidFill>
                <a:schemeClr val="dk1"/>
              </a:solidFill>
              <a:effectLst/>
              <a:latin typeface="+mn-lt"/>
              <a:ea typeface="+mn-ea"/>
              <a:cs typeface="+mn-cs"/>
            </a:rPr>
            <a:t>年度においては、社会保障関連の歳出が減少しており、また、歳入が増加したものの、比率は前年と同水準を維持している。</a:t>
          </a:r>
          <a:r>
            <a:rPr lang="ja-JP" altLang="en-US" sz="1050" u="none"/>
            <a:t> </a:t>
          </a:r>
          <a:endParaRPr kumimoji="1" lang="ja-JP" altLang="en-US" sz="1050" u="none">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18" name="テキスト ボックス 11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19" name="直線コネクタ 11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20" name="テキスト ボックス 11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21" name="直線コネクタ 12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22" name="テキスト ボックス 121"/>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23" name="直線コネクタ 12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25" name="直線コネクタ 12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26" name="テキスト ボックス 125"/>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2.3</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27" name="直線コネクタ 12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28" name="テキスト ボックス 127"/>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29" name="直線コネクタ 12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30" name="テキスト ボックス 12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3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64</xdr:row>
      <xdr:rowOff>10177</xdr:rowOff>
    </xdr:from>
    <xdr:ext cx="762000" cy="259045"/>
    <xdr:sp macro="" textlink="">
      <xdr:nvSpPr>
        <xdr:cNvPr id="132" name="テキスト ボックス 13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33" name="テキスト ボックス 13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34" name="テキスト ボックス 13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35" name="テキスト ボックス 13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36" name="テキスト ボックス 13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137" name="円/楕円 13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53</xdr:row>
      <xdr:rowOff>69850</xdr:rowOff>
    </xdr:from>
    <xdr:to>
      <xdr:col>7</xdr:col>
      <xdr:colOff>15875</xdr:colOff>
      <xdr:row>53</xdr:row>
      <xdr:rowOff>69850</xdr:rowOff>
    </xdr:to>
    <xdr:cxnSp macro="">
      <xdr:nvCxnSpPr>
        <xdr:cNvPr id="138" name="直線コネクタ 137"/>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162577</xdr:rowOff>
    </xdr:from>
    <xdr:ext cx="762000" cy="259045"/>
    <xdr:sp macro="" textlink="">
      <xdr:nvSpPr>
        <xdr:cNvPr id="139"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140" name="円/楕円 139"/>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58</xdr:row>
      <xdr:rowOff>127000</xdr:rowOff>
    </xdr:to>
    <xdr:cxnSp macro="">
      <xdr:nvCxnSpPr>
        <xdr:cNvPr id="141" name="直線コネクタ 140"/>
        <xdr:cNvCxnSpPr/>
      </xdr:nvCxnSpPr>
      <xdr:spPr>
        <a:xfrm flipV="1">
          <a:off x="3098800" y="91567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51</xdr:row>
      <xdr:rowOff>130827</xdr:rowOff>
    </xdr:from>
    <xdr:ext cx="736600" cy="259045"/>
    <xdr:sp macro="" textlink="">
      <xdr:nvSpPr>
        <xdr:cNvPr id="142" name="テキスト ボックス 14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143" name="円/楕円 14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58</xdr:row>
      <xdr:rowOff>127000</xdr:rowOff>
    </xdr:from>
    <xdr:to>
      <xdr:col>4</xdr:col>
      <xdr:colOff>346075</xdr:colOff>
      <xdr:row>61</xdr:row>
      <xdr:rowOff>69850</xdr:rowOff>
    </xdr:to>
    <xdr:cxnSp macro="">
      <xdr:nvCxnSpPr>
        <xdr:cNvPr id="144" name="直線コネクタ 143"/>
        <xdr:cNvCxnSpPr/>
      </xdr:nvCxnSpPr>
      <xdr:spPr>
        <a:xfrm flipV="1">
          <a:off x="2209800" y="10071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57</xdr:row>
      <xdr:rowOff>16527</xdr:rowOff>
    </xdr:from>
    <xdr:ext cx="762000" cy="259045"/>
    <xdr:sp macro="" textlink="">
      <xdr:nvSpPr>
        <xdr:cNvPr id="145" name="テキスト ボックス 144"/>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19050</xdr:rowOff>
    </xdr:from>
    <xdr:to>
      <xdr:col>3</xdr:col>
      <xdr:colOff>193675</xdr:colOff>
      <xdr:row>61</xdr:row>
      <xdr:rowOff>120650</xdr:rowOff>
    </xdr:to>
    <xdr:sp macro="" textlink="">
      <xdr:nvSpPr>
        <xdr:cNvPr id="146" name="円/楕円 145"/>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56</xdr:row>
      <xdr:rowOff>12700</xdr:rowOff>
    </xdr:from>
    <xdr:to>
      <xdr:col>3</xdr:col>
      <xdr:colOff>142875</xdr:colOff>
      <xdr:row>61</xdr:row>
      <xdr:rowOff>69850</xdr:rowOff>
    </xdr:to>
    <xdr:cxnSp macro="">
      <xdr:nvCxnSpPr>
        <xdr:cNvPr id="147" name="直線コネクタ 146"/>
        <xdr:cNvCxnSpPr/>
      </xdr:nvCxnSpPr>
      <xdr:spPr>
        <a:xfrm>
          <a:off x="1320800" y="96139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59</xdr:row>
      <xdr:rowOff>130827</xdr:rowOff>
    </xdr:from>
    <xdr:ext cx="762000" cy="259045"/>
    <xdr:sp macro="" textlink="">
      <xdr:nvSpPr>
        <xdr:cNvPr id="148" name="テキスト ボックス 147"/>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49" name="円/楕円 14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50" name="テキスト ボックス 14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151" name="正方形/長方形 15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152" name="正方形/長方形 15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153" name="正方形/長方形 15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154" name="正方形/長方形 15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155" name="正方形/長方形 15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156" name="正方形/長方形 15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157" name="テキスト ボックス 15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その他（維持補修費及び貸付金）については、主に貸付金増減額の影響を受けることから、全体の経常収支比率と傾向が異なる。</a:t>
          </a:r>
          <a:r>
            <a:rPr lang="ja-JP" altLang="en-US" sz="1400" u="none"/>
            <a:t> </a:t>
          </a:r>
          <a:endParaRPr lang="en-US" altLang="ja-JP" sz="1400" u="none"/>
        </a:p>
        <a:p>
          <a:r>
            <a:rPr lang="ja-JP" altLang="en-US" sz="14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22</a:t>
          </a:r>
          <a:r>
            <a:rPr lang="ja-JP" altLang="en-US" sz="1100" b="0" i="0" u="none" strike="noStrike">
              <a:solidFill>
                <a:schemeClr val="dk1"/>
              </a:solidFill>
              <a:effectLst/>
              <a:latin typeface="+mn-lt"/>
              <a:ea typeface="+mn-ea"/>
              <a:cs typeface="+mn-cs"/>
            </a:rPr>
            <a:t>年度においては、貸付金が対前年度比</a:t>
          </a:r>
          <a:r>
            <a:rPr lang="en-US" altLang="ja-JP" sz="1100" b="0" i="0" u="none" strike="noStrike">
              <a:solidFill>
                <a:schemeClr val="dk1"/>
              </a:solidFill>
              <a:effectLst/>
              <a:latin typeface="+mn-lt"/>
              <a:ea typeface="+mn-ea"/>
              <a:cs typeface="+mn-cs"/>
            </a:rPr>
            <a:t>530.7</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427</a:t>
          </a:r>
          <a:r>
            <a:rPr lang="ja-JP" altLang="en-US" sz="1100" b="0" i="0" u="none" strike="noStrike">
              <a:solidFill>
                <a:schemeClr val="dk1"/>
              </a:solidFill>
              <a:effectLst/>
              <a:latin typeface="+mn-lt"/>
              <a:ea typeface="+mn-ea"/>
              <a:cs typeface="+mn-cs"/>
            </a:rPr>
            <a:t>億円）と大幅増になったことにより</a:t>
          </a:r>
          <a:r>
            <a:rPr lang="en-US" altLang="ja-JP" sz="1100" b="0" i="0" u="none" strike="noStrike">
              <a:solidFill>
                <a:schemeClr val="dk1"/>
              </a:solidFill>
              <a:effectLst/>
              <a:latin typeface="+mn-lt"/>
              <a:ea typeface="+mn-ea"/>
              <a:cs typeface="+mn-cs"/>
            </a:rPr>
            <a:t>1.3</a:t>
          </a:r>
          <a:r>
            <a:rPr lang="ja-JP" altLang="en-US" sz="1100" b="0" i="0" u="none" strike="noStrike">
              <a:solidFill>
                <a:schemeClr val="dk1"/>
              </a:solidFill>
              <a:effectLst/>
              <a:latin typeface="+mn-lt"/>
              <a:ea typeface="+mn-ea"/>
              <a:cs typeface="+mn-cs"/>
            </a:rPr>
            <a:t>ポイントの上昇となった</a:t>
          </a:r>
          <a:r>
            <a:rPr lang="ja-JP" altLang="en-US" sz="1400" u="none"/>
            <a:t> </a:t>
          </a:r>
          <a:r>
            <a:rPr lang="ja-JP" altLang="en-US" sz="1100" b="0" i="0" u="none" strike="noStrike">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23</a:t>
          </a:r>
          <a:r>
            <a:rPr lang="ja-JP" altLang="en-US" sz="1100" b="0" i="0" u="none" strike="noStrike">
              <a:solidFill>
                <a:schemeClr val="dk1"/>
              </a:solidFill>
              <a:effectLst/>
              <a:latin typeface="+mn-lt"/>
              <a:ea typeface="+mn-ea"/>
              <a:cs typeface="+mn-cs"/>
            </a:rPr>
            <a:t>年度以降においては、貸付金の減少などにより比率の改善が続いていたが、</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年度においては、貸付金が対前年度比</a:t>
          </a:r>
          <a:r>
            <a:rPr lang="en-US" altLang="ja-JP" sz="1100" b="0" i="0" u="none" strike="noStrike">
              <a:solidFill>
                <a:schemeClr val="dk1"/>
              </a:solidFill>
              <a:effectLst/>
              <a:latin typeface="+mn-lt"/>
              <a:ea typeface="+mn-ea"/>
              <a:cs typeface="+mn-cs"/>
            </a:rPr>
            <a:t>150.7</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19</a:t>
          </a:r>
          <a:r>
            <a:rPr lang="ja-JP" altLang="en-US" sz="1100" b="0" i="0" u="none" strike="noStrike">
              <a:solidFill>
                <a:schemeClr val="dk1"/>
              </a:solidFill>
              <a:effectLst/>
              <a:latin typeface="+mn-lt"/>
              <a:ea typeface="+mn-ea"/>
              <a:cs typeface="+mn-cs"/>
            </a:rPr>
            <a:t>億円）の増となったため、</a:t>
          </a:r>
          <a:r>
            <a:rPr lang="en-US" altLang="ja-JP" sz="1100" b="0" i="0" u="none" strike="noStrike">
              <a:solidFill>
                <a:schemeClr val="dk1"/>
              </a:solidFill>
              <a:effectLst/>
              <a:latin typeface="+mn-lt"/>
              <a:ea typeface="+mn-ea"/>
              <a:cs typeface="+mn-cs"/>
            </a:rPr>
            <a:t>0.1</a:t>
          </a:r>
          <a:r>
            <a:rPr lang="ja-JP" altLang="en-US" sz="1100" b="0" i="0" u="none" strike="noStrike">
              <a:solidFill>
                <a:schemeClr val="dk1"/>
              </a:solidFill>
              <a:effectLst/>
              <a:latin typeface="+mn-lt"/>
              <a:ea typeface="+mn-ea"/>
              <a:cs typeface="+mn-cs"/>
            </a:rPr>
            <a:t>ポイント改善した。</a:t>
          </a:r>
          <a:br>
            <a:rPr lang="ja-JP" altLang="en-US" sz="1100" b="0" i="0" u="none" strike="noStrike">
              <a:solidFill>
                <a:schemeClr val="dk1"/>
              </a:solidFill>
              <a:effectLst/>
              <a:latin typeface="+mn-lt"/>
              <a:ea typeface="+mn-ea"/>
              <a:cs typeface="+mn-cs"/>
            </a:rPr>
          </a:br>
          <a:endParaRPr kumimoji="1" lang="ja-JP" altLang="en-US" sz="1300" u="none">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158" name="テキスト ボックス 15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159" name="直線コネクタ 15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160" name="テキスト ボックス 15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161" name="直線コネクタ 16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162" name="テキスト ボックス 16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163" name="直線コネクタ 16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164" name="テキスト ボックス 16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165" name="直線コネクタ 16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166" name="テキスト ボックス 16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167" name="直線コネクタ 16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168" name="テキスト ボックス 16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169" name="直線コネクタ 16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170" name="テキスト ボックス 16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171" name="直線コネクタ 17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172" name="テキスト ボックス 171"/>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17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64</xdr:row>
      <xdr:rowOff>10177</xdr:rowOff>
    </xdr:from>
    <xdr:ext cx="762000" cy="259045"/>
    <xdr:sp macro="" textlink="">
      <xdr:nvSpPr>
        <xdr:cNvPr id="174" name="テキスト ボックス 17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175" name="テキスト ボックス 17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176" name="テキスト ボックス 17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177" name="テキスト ボックス 17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178" name="テキスト ボックス 17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53</xdr:row>
      <xdr:rowOff>19050</xdr:rowOff>
    </xdr:from>
    <xdr:to>
      <xdr:col>24</xdr:col>
      <xdr:colOff>73025</xdr:colOff>
      <xdr:row>53</xdr:row>
      <xdr:rowOff>120650</xdr:rowOff>
    </xdr:to>
    <xdr:sp macro="" textlink="">
      <xdr:nvSpPr>
        <xdr:cNvPr id="179" name="円/楕円 178"/>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53</xdr:row>
      <xdr:rowOff>69850</xdr:rowOff>
    </xdr:from>
    <xdr:to>
      <xdr:col>24</xdr:col>
      <xdr:colOff>22225</xdr:colOff>
      <xdr:row>53</xdr:row>
      <xdr:rowOff>146050</xdr:rowOff>
    </xdr:to>
    <xdr:cxnSp macro="">
      <xdr:nvCxnSpPr>
        <xdr:cNvPr id="180" name="直線コネクタ 179"/>
        <xdr:cNvCxnSpPr/>
      </xdr:nvCxnSpPr>
      <xdr:spPr>
        <a:xfrm flipV="1">
          <a:off x="15671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162577</xdr:rowOff>
    </xdr:from>
    <xdr:ext cx="762000" cy="259045"/>
    <xdr:sp macro="" textlink="">
      <xdr:nvSpPr>
        <xdr:cNvPr id="181"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95250</xdr:rowOff>
    </xdr:from>
    <xdr:to>
      <xdr:col>22</xdr:col>
      <xdr:colOff>606425</xdr:colOff>
      <xdr:row>54</xdr:row>
      <xdr:rowOff>25400</xdr:rowOff>
    </xdr:to>
    <xdr:sp macro="" textlink="">
      <xdr:nvSpPr>
        <xdr:cNvPr id="182" name="円/楕円 18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57</xdr:row>
      <xdr:rowOff>146050</xdr:rowOff>
    </xdr:to>
    <xdr:cxnSp macro="">
      <xdr:nvCxnSpPr>
        <xdr:cNvPr id="183" name="直線コネクタ 182"/>
        <xdr:cNvCxnSpPr/>
      </xdr:nvCxnSpPr>
      <xdr:spPr>
        <a:xfrm flipV="1">
          <a:off x="14782800" y="92329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52</xdr:row>
      <xdr:rowOff>35577</xdr:rowOff>
    </xdr:from>
    <xdr:ext cx="736600" cy="259045"/>
    <xdr:sp macro="" textlink="">
      <xdr:nvSpPr>
        <xdr:cNvPr id="184" name="テキスト ボックス 183"/>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95250</xdr:rowOff>
    </xdr:from>
    <xdr:to>
      <xdr:col>21</xdr:col>
      <xdr:colOff>403225</xdr:colOff>
      <xdr:row>58</xdr:row>
      <xdr:rowOff>25400</xdr:rowOff>
    </xdr:to>
    <xdr:sp macro="" textlink="">
      <xdr:nvSpPr>
        <xdr:cNvPr id="185" name="円/楕円 184"/>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57</xdr:row>
      <xdr:rowOff>146050</xdr:rowOff>
    </xdr:from>
    <xdr:to>
      <xdr:col>21</xdr:col>
      <xdr:colOff>352425</xdr:colOff>
      <xdr:row>59</xdr:row>
      <xdr:rowOff>31750</xdr:rowOff>
    </xdr:to>
    <xdr:cxnSp macro="">
      <xdr:nvCxnSpPr>
        <xdr:cNvPr id="186" name="直線コネクタ 185"/>
        <xdr:cNvCxnSpPr/>
      </xdr:nvCxnSpPr>
      <xdr:spPr>
        <a:xfrm flipV="1">
          <a:off x="13893800" y="991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56</xdr:row>
      <xdr:rowOff>35577</xdr:rowOff>
    </xdr:from>
    <xdr:ext cx="762000" cy="259045"/>
    <xdr:sp macro="" textlink="">
      <xdr:nvSpPr>
        <xdr:cNvPr id="187" name="テキスト ボックス 186"/>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152400</xdr:rowOff>
    </xdr:from>
    <xdr:to>
      <xdr:col>20</xdr:col>
      <xdr:colOff>200025</xdr:colOff>
      <xdr:row>59</xdr:row>
      <xdr:rowOff>82550</xdr:rowOff>
    </xdr:to>
    <xdr:sp macro="" textlink="">
      <xdr:nvSpPr>
        <xdr:cNvPr id="188" name="円/楕円 18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59</xdr:row>
      <xdr:rowOff>31750</xdr:rowOff>
    </xdr:from>
    <xdr:to>
      <xdr:col>20</xdr:col>
      <xdr:colOff>149225</xdr:colOff>
      <xdr:row>60</xdr:row>
      <xdr:rowOff>88900</xdr:rowOff>
    </xdr:to>
    <xdr:cxnSp macro="">
      <xdr:nvCxnSpPr>
        <xdr:cNvPr id="189" name="直線コネクタ 188"/>
        <xdr:cNvCxnSpPr/>
      </xdr:nvCxnSpPr>
      <xdr:spPr>
        <a:xfrm flipV="1">
          <a:off x="13004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57</xdr:row>
      <xdr:rowOff>92727</xdr:rowOff>
    </xdr:from>
    <xdr:ext cx="762000" cy="259045"/>
    <xdr:sp macro="" textlink="">
      <xdr:nvSpPr>
        <xdr:cNvPr id="190" name="テキスト ボックス 189"/>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38100</xdr:rowOff>
    </xdr:from>
    <xdr:to>
      <xdr:col>18</xdr:col>
      <xdr:colOff>682625</xdr:colOff>
      <xdr:row>60</xdr:row>
      <xdr:rowOff>139700</xdr:rowOff>
    </xdr:to>
    <xdr:sp macro="" textlink="">
      <xdr:nvSpPr>
        <xdr:cNvPr id="191" name="円/楕円 190"/>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149877</xdr:rowOff>
    </xdr:from>
    <xdr:ext cx="762000" cy="259045"/>
    <xdr:sp macro="" textlink="">
      <xdr:nvSpPr>
        <xdr:cNvPr id="192" name="テキスト ボックス 191"/>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193" name="正方形/長方形 19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194" name="正方形/長方形 19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195" name="正方形/長方形 19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196" name="正方形/長方形 19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197" name="正方形/長方形 19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198" name="正方形/長方形 19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199" name="テキスト ボックス 19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年度については、特別区財政調整交付金などの歳出が増加し、対前年度比</a:t>
          </a:r>
          <a:r>
            <a:rPr lang="en-US" altLang="ja-JP" sz="1100" b="0" i="0" u="none" strike="noStrike">
              <a:solidFill>
                <a:schemeClr val="dk1"/>
              </a:solidFill>
              <a:effectLst/>
              <a:latin typeface="+mn-lt"/>
              <a:ea typeface="+mn-ea"/>
              <a:cs typeface="+mn-cs"/>
            </a:rPr>
            <a:t>0.6</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69</a:t>
          </a:r>
          <a:r>
            <a:rPr lang="ja-JP" altLang="en-US" sz="1100" b="0" i="0" u="none" strike="noStrike">
              <a:solidFill>
                <a:schemeClr val="dk1"/>
              </a:solidFill>
              <a:effectLst/>
              <a:latin typeface="+mn-lt"/>
              <a:ea typeface="+mn-ea"/>
              <a:cs typeface="+mn-cs"/>
            </a:rPr>
            <a:t>億円）となっているものの、前述のとおり歳入が増加しているため、</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ポイント改善し</a:t>
          </a:r>
          <a:r>
            <a:rPr lang="en-US" altLang="ja-JP" sz="1100" b="0" i="0" u="none" strike="noStrike">
              <a:solidFill>
                <a:schemeClr val="dk1"/>
              </a:solidFill>
              <a:effectLst/>
              <a:latin typeface="+mn-lt"/>
              <a:ea typeface="+mn-ea"/>
              <a:cs typeface="+mn-cs"/>
            </a:rPr>
            <a:t>29.1</a:t>
          </a:r>
          <a:r>
            <a:rPr lang="ja-JP" altLang="en-US" sz="1100" b="0" i="0" u="none" strike="noStrike">
              <a:solidFill>
                <a:schemeClr val="dk1"/>
              </a:solidFill>
              <a:effectLst/>
              <a:latin typeface="+mn-lt"/>
              <a:ea typeface="+mn-ea"/>
              <a:cs typeface="+mn-cs"/>
            </a:rPr>
            <a:t>％となった。</a:t>
          </a:r>
          <a:r>
            <a:rPr lang="ja-JP" altLang="en-US" sz="1400" u="none"/>
            <a:t> </a:t>
          </a:r>
          <a:endParaRPr kumimoji="1" lang="ja-JP" altLang="en-US" sz="1300" u="none">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00" name="テキスト ボックス 19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01" name="直線コネクタ 20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02" name="テキスト ボックス 20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03" name="直線コネクタ 20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04" name="テキスト ボックス 203"/>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05" name="直線コネクタ 20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06" name="テキスト ボックス 205"/>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07" name="直線コネクタ 20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08" name="テキスト ボックス 207"/>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09" name="直線コネクタ 20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10" name="テキスト ボックス 209"/>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11" name="直線コネクタ 21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12" name="テキスト ボックス 21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1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44</xdr:row>
      <xdr:rowOff>10177</xdr:rowOff>
    </xdr:from>
    <xdr:ext cx="762000" cy="259045"/>
    <xdr:sp macro="" textlink="">
      <xdr:nvSpPr>
        <xdr:cNvPr id="214" name="テキスト ボックス 2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215" name="テキスト ボックス 2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216" name="テキスト ボックス 2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217" name="テキスト ボックス 2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218" name="テキスト ボックス 2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33</xdr:row>
      <xdr:rowOff>64770</xdr:rowOff>
    </xdr:from>
    <xdr:to>
      <xdr:col>24</xdr:col>
      <xdr:colOff>73025</xdr:colOff>
      <xdr:row>33</xdr:row>
      <xdr:rowOff>166370</xdr:rowOff>
    </xdr:to>
    <xdr:sp macro="" textlink="">
      <xdr:nvSpPr>
        <xdr:cNvPr id="219" name="円/楕円 218"/>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33</xdr:row>
      <xdr:rowOff>115570</xdr:rowOff>
    </xdr:from>
    <xdr:to>
      <xdr:col>24</xdr:col>
      <xdr:colOff>22225</xdr:colOff>
      <xdr:row>36</xdr:row>
      <xdr:rowOff>58420</xdr:rowOff>
    </xdr:to>
    <xdr:cxnSp macro="">
      <xdr:nvCxnSpPr>
        <xdr:cNvPr id="220" name="直線コネクタ 219"/>
        <xdr:cNvCxnSpPr/>
      </xdr:nvCxnSpPr>
      <xdr:spPr>
        <a:xfrm flipV="1">
          <a:off x="15671800" y="577342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36847</xdr:rowOff>
    </xdr:from>
    <xdr:ext cx="762000" cy="259045"/>
    <xdr:sp macro="" textlink="">
      <xdr:nvSpPr>
        <xdr:cNvPr id="221" name="補助費等該当値テキスト"/>
        <xdr:cNvSpPr txBox="1"/>
      </xdr:nvSpPr>
      <xdr:spPr>
        <a:xfrm>
          <a:off x="16598900" y="569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xdr:rowOff>
    </xdr:from>
    <xdr:to>
      <xdr:col>22</xdr:col>
      <xdr:colOff>606425</xdr:colOff>
      <xdr:row>36</xdr:row>
      <xdr:rowOff>109220</xdr:rowOff>
    </xdr:to>
    <xdr:sp macro="" textlink="">
      <xdr:nvSpPr>
        <xdr:cNvPr id="222" name="円/楕円 22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58420</xdr:rowOff>
    </xdr:from>
    <xdr:to>
      <xdr:col>22</xdr:col>
      <xdr:colOff>555625</xdr:colOff>
      <xdr:row>41</xdr:row>
      <xdr:rowOff>69850</xdr:rowOff>
    </xdr:to>
    <xdr:cxnSp macro="">
      <xdr:nvCxnSpPr>
        <xdr:cNvPr id="223" name="直線コネクタ 222"/>
        <xdr:cNvCxnSpPr/>
      </xdr:nvCxnSpPr>
      <xdr:spPr>
        <a:xfrm flipV="1">
          <a:off x="14782800" y="623062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34</xdr:row>
      <xdr:rowOff>119397</xdr:rowOff>
    </xdr:from>
    <xdr:ext cx="736600" cy="259045"/>
    <xdr:sp macro="" textlink="">
      <xdr:nvSpPr>
        <xdr:cNvPr id="224" name="テキスト ボックス 223"/>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21</xdr:col>
      <xdr:colOff>301625</xdr:colOff>
      <xdr:row>41</xdr:row>
      <xdr:rowOff>19050</xdr:rowOff>
    </xdr:from>
    <xdr:to>
      <xdr:col>21</xdr:col>
      <xdr:colOff>403225</xdr:colOff>
      <xdr:row>41</xdr:row>
      <xdr:rowOff>120650</xdr:rowOff>
    </xdr:to>
    <xdr:sp macro="" textlink="">
      <xdr:nvSpPr>
        <xdr:cNvPr id="225" name="円/楕円 224"/>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39</xdr:row>
      <xdr:rowOff>46990</xdr:rowOff>
    </xdr:from>
    <xdr:to>
      <xdr:col>21</xdr:col>
      <xdr:colOff>352425</xdr:colOff>
      <xdr:row>41</xdr:row>
      <xdr:rowOff>69850</xdr:rowOff>
    </xdr:to>
    <xdr:cxnSp macro="">
      <xdr:nvCxnSpPr>
        <xdr:cNvPr id="226" name="直線コネクタ 225"/>
        <xdr:cNvCxnSpPr/>
      </xdr:nvCxnSpPr>
      <xdr:spPr>
        <a:xfrm>
          <a:off x="13893800" y="67335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39</xdr:row>
      <xdr:rowOff>130827</xdr:rowOff>
    </xdr:from>
    <xdr:ext cx="762000" cy="259045"/>
    <xdr:sp macro="" textlink="">
      <xdr:nvSpPr>
        <xdr:cNvPr id="227" name="テキスト ボックス 226"/>
        <xdr:cNvSpPr txBox="1"/>
      </xdr:nvSpPr>
      <xdr:spPr>
        <a:xfrm>
          <a:off x="14401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167640</xdr:rowOff>
    </xdr:from>
    <xdr:to>
      <xdr:col>20</xdr:col>
      <xdr:colOff>200025</xdr:colOff>
      <xdr:row>39</xdr:row>
      <xdr:rowOff>97790</xdr:rowOff>
    </xdr:to>
    <xdr:sp macro="" textlink="">
      <xdr:nvSpPr>
        <xdr:cNvPr id="228" name="円/楕円 227"/>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34</xdr:row>
      <xdr:rowOff>81280</xdr:rowOff>
    </xdr:from>
    <xdr:to>
      <xdr:col>20</xdr:col>
      <xdr:colOff>149225</xdr:colOff>
      <xdr:row>39</xdr:row>
      <xdr:rowOff>46990</xdr:rowOff>
    </xdr:to>
    <xdr:cxnSp macro="">
      <xdr:nvCxnSpPr>
        <xdr:cNvPr id="229" name="直線コネクタ 228"/>
        <xdr:cNvCxnSpPr/>
      </xdr:nvCxnSpPr>
      <xdr:spPr>
        <a:xfrm>
          <a:off x="13004800" y="5910580"/>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37</xdr:row>
      <xdr:rowOff>107967</xdr:rowOff>
    </xdr:from>
    <xdr:ext cx="762000" cy="259045"/>
    <xdr:sp macro="" textlink="">
      <xdr:nvSpPr>
        <xdr:cNvPr id="230" name="テキスト ボックス 229"/>
        <xdr:cNvSpPr txBox="1"/>
      </xdr:nvSpPr>
      <xdr:spPr>
        <a:xfrm>
          <a:off x="13512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30480</xdr:rowOff>
    </xdr:from>
    <xdr:to>
      <xdr:col>18</xdr:col>
      <xdr:colOff>682625</xdr:colOff>
      <xdr:row>34</xdr:row>
      <xdr:rowOff>132080</xdr:rowOff>
    </xdr:to>
    <xdr:sp macro="" textlink="">
      <xdr:nvSpPr>
        <xdr:cNvPr id="231" name="円/楕円 230"/>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142257</xdr:rowOff>
    </xdr:from>
    <xdr:ext cx="762000" cy="259045"/>
    <xdr:sp macro="" textlink="">
      <xdr:nvSpPr>
        <xdr:cNvPr id="232" name="テキスト ボックス 231"/>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33" name="正方形/長方形 2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34" name="正方形/長方形 2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35" name="正方形/長方形 2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36" name="正方形/長方形 2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237" name="正方形/長方形 2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38" name="正方形/長方形 2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239" name="テキスト ボックス 2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公債費については、歳出年度以前の都債発行額の影響が大きいため、全体経常収支比率の傾向と大きく異なっている。</a:t>
          </a:r>
          <a:r>
            <a:rPr lang="ja-JP" altLang="en-US" sz="1400" u="none"/>
            <a:t> </a:t>
          </a:r>
          <a:endParaRPr lang="en-US" altLang="ja-JP" sz="1400" u="none"/>
        </a:p>
        <a:p>
          <a:r>
            <a:rPr lang="ja-JP" altLang="en-US" sz="14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年度については、元金償還金の増などにより、対前年度比</a:t>
          </a:r>
          <a:r>
            <a:rPr lang="en-US" altLang="ja-JP" sz="1100" b="0" i="0" u="none" strike="noStrike">
              <a:solidFill>
                <a:schemeClr val="dk1"/>
              </a:solidFill>
              <a:effectLst/>
              <a:latin typeface="+mn-lt"/>
              <a:ea typeface="+mn-ea"/>
              <a:cs typeface="+mn-cs"/>
            </a:rPr>
            <a:t>8.7</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436</a:t>
          </a:r>
          <a:r>
            <a:rPr lang="ja-JP" altLang="en-US" sz="1100" b="0" i="0" u="none" strike="noStrike">
              <a:solidFill>
                <a:schemeClr val="dk1"/>
              </a:solidFill>
              <a:effectLst/>
              <a:latin typeface="+mn-lt"/>
              <a:ea typeface="+mn-ea"/>
              <a:cs typeface="+mn-cs"/>
            </a:rPr>
            <a:t>億円）増加したため、</a:t>
          </a:r>
          <a:r>
            <a:rPr lang="en-US" altLang="ja-JP" sz="1100" b="0" i="0" u="none" strike="noStrike">
              <a:solidFill>
                <a:schemeClr val="dk1"/>
              </a:solidFill>
              <a:effectLst/>
              <a:latin typeface="+mn-lt"/>
              <a:ea typeface="+mn-ea"/>
              <a:cs typeface="+mn-cs"/>
            </a:rPr>
            <a:t>0.6</a:t>
          </a:r>
          <a:r>
            <a:rPr lang="ja-JP" altLang="en-US" sz="1100" b="0" i="0" u="none" strike="noStrike">
              <a:solidFill>
                <a:schemeClr val="dk1"/>
              </a:solidFill>
              <a:effectLst/>
              <a:latin typeface="+mn-lt"/>
              <a:ea typeface="+mn-ea"/>
              <a:cs typeface="+mn-cs"/>
            </a:rPr>
            <a:t>ポイント上昇し</a:t>
          </a:r>
          <a:r>
            <a:rPr lang="en-US" altLang="ja-JP" sz="1100" b="0" i="0" u="none" strike="noStrike">
              <a:solidFill>
                <a:schemeClr val="dk1"/>
              </a:solidFill>
              <a:effectLst/>
              <a:latin typeface="+mn-lt"/>
              <a:ea typeface="+mn-ea"/>
              <a:cs typeface="+mn-cs"/>
            </a:rPr>
            <a:t>14.3</a:t>
          </a:r>
          <a:r>
            <a:rPr lang="ja-JP" altLang="en-US" sz="1100" b="0" i="0" u="none" strike="noStrike">
              <a:solidFill>
                <a:schemeClr val="dk1"/>
              </a:solidFill>
              <a:effectLst/>
              <a:latin typeface="+mn-lt"/>
              <a:ea typeface="+mn-ea"/>
              <a:cs typeface="+mn-cs"/>
            </a:rPr>
            <a:t>％となった。</a:t>
          </a:r>
          <a:r>
            <a:rPr lang="ja-JP" altLang="en-US" sz="1400"/>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240" name="テキスト ボックス 2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41" name="直線コネクタ 2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42" name="テキスト ボックス 2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243" name="直線コネクタ 2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244" name="テキスト ボックス 2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15.5</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245" name="直線コネクタ 2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246" name="テキスト ボックス 2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247" name="直線コネクタ 2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248" name="テキスト ボックス 2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14.5</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249" name="直線コネクタ 2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250" name="テキスト ボックス 2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251" name="直線コネクタ 2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252" name="テキスト ボックス 2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13.5</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53" name="直線コネクタ 2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4" name="テキスト ボックス 2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84</xdr:row>
      <xdr:rowOff>10177</xdr:rowOff>
    </xdr:from>
    <xdr:ext cx="762000" cy="259045"/>
    <xdr:sp macro="" textlink="">
      <xdr:nvSpPr>
        <xdr:cNvPr id="256" name="テキスト ボックス 25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257" name="テキスト ボックス 25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258" name="テキスト ボックス 25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259" name="テキスト ボックス 25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260" name="テキスト ボックス 25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261" name="円/楕円 26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73</xdr:row>
      <xdr:rowOff>146050</xdr:rowOff>
    </xdr:from>
    <xdr:to>
      <xdr:col>7</xdr:col>
      <xdr:colOff>15875</xdr:colOff>
      <xdr:row>76</xdr:row>
      <xdr:rowOff>88900</xdr:rowOff>
    </xdr:to>
    <xdr:cxnSp macro="">
      <xdr:nvCxnSpPr>
        <xdr:cNvPr id="262" name="直線コネクタ 261"/>
        <xdr:cNvCxnSpPr/>
      </xdr:nvCxnSpPr>
      <xdr:spPr>
        <a:xfrm>
          <a:off x="3987800" y="126619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10177</xdr:rowOff>
    </xdr:from>
    <xdr:ext cx="762000" cy="259045"/>
    <xdr:sp macro="" textlink="">
      <xdr:nvSpPr>
        <xdr:cNvPr id="263" name="公債費該当値テキスト"/>
        <xdr:cNvSpPr txBox="1"/>
      </xdr:nvSpPr>
      <xdr:spPr>
        <a:xfrm>
          <a:off x="4914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264" name="円/楕円 263"/>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75</xdr:row>
      <xdr:rowOff>31750</xdr:rowOff>
    </xdr:to>
    <xdr:cxnSp macro="">
      <xdr:nvCxnSpPr>
        <xdr:cNvPr id="265" name="直線コネクタ 264"/>
        <xdr:cNvCxnSpPr/>
      </xdr:nvCxnSpPr>
      <xdr:spPr>
        <a:xfrm flipV="1">
          <a:off x="3098800" y="12661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72</xdr:row>
      <xdr:rowOff>35577</xdr:rowOff>
    </xdr:from>
    <xdr:ext cx="736600" cy="259045"/>
    <xdr:sp macro="" textlink="">
      <xdr:nvSpPr>
        <xdr:cNvPr id="266" name="テキスト ボックス 265"/>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267" name="円/楕円 266"/>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75</xdr:row>
      <xdr:rowOff>31750</xdr:rowOff>
    </xdr:from>
    <xdr:to>
      <xdr:col>4</xdr:col>
      <xdr:colOff>346075</xdr:colOff>
      <xdr:row>78</xdr:row>
      <xdr:rowOff>127000</xdr:rowOff>
    </xdr:to>
    <xdr:cxnSp macro="">
      <xdr:nvCxnSpPr>
        <xdr:cNvPr id="268" name="直線コネクタ 267"/>
        <xdr:cNvCxnSpPr/>
      </xdr:nvCxnSpPr>
      <xdr:spPr>
        <a:xfrm flipV="1">
          <a:off x="2209800" y="128905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73</xdr:row>
      <xdr:rowOff>92727</xdr:rowOff>
    </xdr:from>
    <xdr:ext cx="762000" cy="259045"/>
    <xdr:sp macro="" textlink="">
      <xdr:nvSpPr>
        <xdr:cNvPr id="269" name="テキスト ボックス 268"/>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270" name="円/楕円 26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78</xdr:row>
      <xdr:rowOff>127000</xdr:rowOff>
    </xdr:from>
    <xdr:to>
      <xdr:col>3</xdr:col>
      <xdr:colOff>142875</xdr:colOff>
      <xdr:row>81</xdr:row>
      <xdr:rowOff>69850</xdr:rowOff>
    </xdr:to>
    <xdr:cxnSp macro="">
      <xdr:nvCxnSpPr>
        <xdr:cNvPr id="271" name="直線コネクタ 270"/>
        <xdr:cNvCxnSpPr/>
      </xdr:nvCxnSpPr>
      <xdr:spPr>
        <a:xfrm flipV="1">
          <a:off x="1320800" y="13500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77</xdr:row>
      <xdr:rowOff>16527</xdr:rowOff>
    </xdr:from>
    <xdr:ext cx="762000" cy="259045"/>
    <xdr:sp macro="" textlink="">
      <xdr:nvSpPr>
        <xdr:cNvPr id="272" name="テキスト ボックス 271"/>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273" name="円/楕円 272"/>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130827</xdr:rowOff>
    </xdr:from>
    <xdr:ext cx="762000" cy="259045"/>
    <xdr:sp macro="" textlink="">
      <xdr:nvSpPr>
        <xdr:cNvPr id="274" name="テキスト ボックス 273"/>
        <xdr:cNvSpPr txBox="1"/>
      </xdr:nvSpPr>
      <xdr:spPr>
        <a:xfrm>
          <a:off x="939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275" name="正方形/長方形 27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276" name="正方形/長方形 27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277" name="正方形/長方形 27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278" name="正方形/長方形 27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279" name="正方形/長方形 27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280" name="正方形/長方形 27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281" name="テキスト ボックス 28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当該指標においては、人件費と補助費等の合計額が全体の約９割を占めているため、傾向としては人件費及び補助費等と同様である。</a:t>
          </a:r>
          <a:r>
            <a:rPr lang="ja-JP" altLang="en-US" sz="1400"/>
            <a:t> </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282" name="テキスト ボックス 28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283" name="直線コネクタ 28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284" name="テキスト ボックス 28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285" name="直線コネクタ 28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286" name="テキスト ボックス 28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287" name="直線コネクタ 28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288" name="テキスト ボックス 28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289" name="直線コネクタ 28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290" name="テキスト ボックス 28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291" name="直線コネクタ 29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292" name="テキスト ボックス 29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293" name="直線コネクタ 29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294" name="テキスト ボックス 29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295" name="直線コネクタ 29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296" name="テキスト ボックス 29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297" name="直線コネクタ 29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298" name="テキスト ボックス 29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29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84</xdr:row>
      <xdr:rowOff>10177</xdr:rowOff>
    </xdr:from>
    <xdr:ext cx="762000" cy="259045"/>
    <xdr:sp macro="" textlink="">
      <xdr:nvSpPr>
        <xdr:cNvPr id="300" name="テキスト ボックス 29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301" name="テキスト ボックス 30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302" name="テキスト ボックス 30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303" name="テキスト ボックス 30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304" name="テキスト ボックス 30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72</xdr:row>
      <xdr:rowOff>141515</xdr:rowOff>
    </xdr:from>
    <xdr:to>
      <xdr:col>24</xdr:col>
      <xdr:colOff>73025</xdr:colOff>
      <xdr:row>73</xdr:row>
      <xdr:rowOff>71665</xdr:rowOff>
    </xdr:to>
    <xdr:sp macro="" textlink="">
      <xdr:nvSpPr>
        <xdr:cNvPr id="305" name="円/楕円 304"/>
        <xdr:cNvSpPr/>
      </xdr:nvSpPr>
      <xdr:spPr>
        <a:xfrm>
          <a:off x="164592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73</xdr:row>
      <xdr:rowOff>20865</xdr:rowOff>
    </xdr:from>
    <xdr:to>
      <xdr:col>24</xdr:col>
      <xdr:colOff>22225</xdr:colOff>
      <xdr:row>75</xdr:row>
      <xdr:rowOff>4535</xdr:rowOff>
    </xdr:to>
    <xdr:cxnSp macro="">
      <xdr:nvCxnSpPr>
        <xdr:cNvPr id="306" name="直線コネクタ 305"/>
        <xdr:cNvCxnSpPr/>
      </xdr:nvCxnSpPr>
      <xdr:spPr>
        <a:xfrm flipV="1">
          <a:off x="15671800" y="125367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113592</xdr:rowOff>
    </xdr:from>
    <xdr:ext cx="762000" cy="259045"/>
    <xdr:sp macro="" textlink="">
      <xdr:nvSpPr>
        <xdr:cNvPr id="307" name="公債費以外該当値テキスト"/>
        <xdr:cNvSpPr txBox="1"/>
      </xdr:nvSpPr>
      <xdr:spPr>
        <a:xfrm>
          <a:off x="16598900" y="1245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125185</xdr:rowOff>
    </xdr:from>
    <xdr:to>
      <xdr:col>22</xdr:col>
      <xdr:colOff>606425</xdr:colOff>
      <xdr:row>75</xdr:row>
      <xdr:rowOff>55335</xdr:rowOff>
    </xdr:to>
    <xdr:sp macro="" textlink="">
      <xdr:nvSpPr>
        <xdr:cNvPr id="308" name="円/楕円 307"/>
        <xdr:cNvSpPr/>
      </xdr:nvSpPr>
      <xdr:spPr>
        <a:xfrm>
          <a:off x="15621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4535</xdr:rowOff>
    </xdr:from>
    <xdr:to>
      <xdr:col>22</xdr:col>
      <xdr:colOff>555625</xdr:colOff>
      <xdr:row>80</xdr:row>
      <xdr:rowOff>159657</xdr:rowOff>
    </xdr:to>
    <xdr:cxnSp macro="">
      <xdr:nvCxnSpPr>
        <xdr:cNvPr id="309" name="直線コネクタ 308"/>
        <xdr:cNvCxnSpPr/>
      </xdr:nvCxnSpPr>
      <xdr:spPr>
        <a:xfrm flipV="1">
          <a:off x="14782800" y="12863285"/>
          <a:ext cx="8890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73</xdr:row>
      <xdr:rowOff>65512</xdr:rowOff>
    </xdr:from>
    <xdr:ext cx="736600" cy="259045"/>
    <xdr:sp macro="" textlink="">
      <xdr:nvSpPr>
        <xdr:cNvPr id="310" name="テキスト ボックス 309"/>
        <xdr:cNvSpPr txBox="1"/>
      </xdr:nvSpPr>
      <xdr:spPr>
        <a:xfrm>
          <a:off x="15290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301625</xdr:colOff>
      <xdr:row>80</xdr:row>
      <xdr:rowOff>108857</xdr:rowOff>
    </xdr:from>
    <xdr:to>
      <xdr:col>21</xdr:col>
      <xdr:colOff>403225</xdr:colOff>
      <xdr:row>81</xdr:row>
      <xdr:rowOff>39007</xdr:rowOff>
    </xdr:to>
    <xdr:sp macro="" textlink="">
      <xdr:nvSpPr>
        <xdr:cNvPr id="311" name="円/楕円 310"/>
        <xdr:cNvSpPr/>
      </xdr:nvSpPr>
      <xdr:spPr>
        <a:xfrm>
          <a:off x="14732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80</xdr:row>
      <xdr:rowOff>159657</xdr:rowOff>
    </xdr:from>
    <xdr:to>
      <xdr:col>21</xdr:col>
      <xdr:colOff>352425</xdr:colOff>
      <xdr:row>82</xdr:row>
      <xdr:rowOff>94343</xdr:rowOff>
    </xdr:to>
    <xdr:cxnSp macro="">
      <xdr:nvCxnSpPr>
        <xdr:cNvPr id="312" name="直線コネクタ 311"/>
        <xdr:cNvCxnSpPr/>
      </xdr:nvCxnSpPr>
      <xdr:spPr>
        <a:xfrm flipV="1">
          <a:off x="13893800" y="138756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79</xdr:row>
      <xdr:rowOff>49184</xdr:rowOff>
    </xdr:from>
    <xdr:ext cx="762000" cy="259045"/>
    <xdr:sp macro="" textlink="">
      <xdr:nvSpPr>
        <xdr:cNvPr id="313" name="テキスト ボックス 312"/>
        <xdr:cNvSpPr txBox="1"/>
      </xdr:nvSpPr>
      <xdr:spPr>
        <a:xfrm>
          <a:off x="14401800" y="1359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98425</xdr:colOff>
      <xdr:row>82</xdr:row>
      <xdr:rowOff>43543</xdr:rowOff>
    </xdr:from>
    <xdr:to>
      <xdr:col>20</xdr:col>
      <xdr:colOff>200025</xdr:colOff>
      <xdr:row>82</xdr:row>
      <xdr:rowOff>145143</xdr:rowOff>
    </xdr:to>
    <xdr:sp macro="" textlink="">
      <xdr:nvSpPr>
        <xdr:cNvPr id="314" name="円/楕円 313"/>
        <xdr:cNvSpPr/>
      </xdr:nvSpPr>
      <xdr:spPr>
        <a:xfrm>
          <a:off x="13843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81</xdr:row>
      <xdr:rowOff>53521</xdr:rowOff>
    </xdr:from>
    <xdr:to>
      <xdr:col>20</xdr:col>
      <xdr:colOff>149225</xdr:colOff>
      <xdr:row>82</xdr:row>
      <xdr:rowOff>94343</xdr:rowOff>
    </xdr:to>
    <xdr:cxnSp macro="">
      <xdr:nvCxnSpPr>
        <xdr:cNvPr id="315" name="直線コネクタ 314"/>
        <xdr:cNvCxnSpPr/>
      </xdr:nvCxnSpPr>
      <xdr:spPr>
        <a:xfrm>
          <a:off x="13004800" y="139409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80</xdr:row>
      <xdr:rowOff>155320</xdr:rowOff>
    </xdr:from>
    <xdr:ext cx="762000" cy="259045"/>
    <xdr:sp macro="" textlink="">
      <xdr:nvSpPr>
        <xdr:cNvPr id="316" name="テキスト ボックス 315"/>
        <xdr:cNvSpPr txBox="1"/>
      </xdr:nvSpPr>
      <xdr:spPr>
        <a:xfrm>
          <a:off x="13512800" y="138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2721</xdr:rowOff>
    </xdr:from>
    <xdr:to>
      <xdr:col>18</xdr:col>
      <xdr:colOff>682625</xdr:colOff>
      <xdr:row>81</xdr:row>
      <xdr:rowOff>104321</xdr:rowOff>
    </xdr:to>
    <xdr:sp macro="" textlink="">
      <xdr:nvSpPr>
        <xdr:cNvPr id="317" name="円/楕円 316"/>
        <xdr:cNvSpPr/>
      </xdr:nvSpPr>
      <xdr:spPr>
        <a:xfrm>
          <a:off x="12954000" y="13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114498</xdr:rowOff>
    </xdr:from>
    <xdr:ext cx="762000" cy="259045"/>
    <xdr:sp macro="" textlink="">
      <xdr:nvSpPr>
        <xdr:cNvPr id="318" name="テキスト ボックス 317"/>
        <xdr:cNvSpPr txBox="1"/>
      </xdr:nvSpPr>
      <xdr:spPr>
        <a:xfrm>
          <a:off x="126238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3</xdr:col>
      <xdr:colOff>663575</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8" name="円/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22" name="テキスト ボックス 21"/>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23" name="直線コネクタ 22"/>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24" name="テキスト ボックス 23"/>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25" name="直線コネクタ 24"/>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26" name="テキスト ボックス 25"/>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27" name="直線コネクタ 26"/>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28" name="テキスト ボックス 27"/>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29" name="直線コネクタ 28"/>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0" name="テキスト ボックス 29"/>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1" name="直線コネクタ 30"/>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32" name="テキスト ボックス 31"/>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3" name="直線コネクタ 3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34" name="テキスト ボックス 33"/>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3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22</xdr:row>
      <xdr:rowOff>140352</xdr:rowOff>
    </xdr:from>
    <xdr:ext cx="762000" cy="259045"/>
    <xdr:sp macro="" textlink="">
      <xdr:nvSpPr>
        <xdr:cNvPr id="36" name="テキスト ボックス 3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37" name="テキスト ボックス 3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38" name="テキスト ボックス 3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39" name="テキスト ボックス 3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40" name="テキスト ボックス 3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28956</xdr:rowOff>
    </xdr:from>
    <xdr:to>
      <xdr:col>5</xdr:col>
      <xdr:colOff>34925</xdr:colOff>
      <xdr:row>19</xdr:row>
      <xdr:rowOff>130556</xdr:rowOff>
    </xdr:to>
    <xdr:sp macro="" textlink="">
      <xdr:nvSpPr>
        <xdr:cNvPr id="41" name="円/楕円 40"/>
        <xdr:cNvSpPr/>
      </xdr:nvSpPr>
      <xdr:spPr bwMode="auto">
        <a:xfrm>
          <a:off x="5600700" y="333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19</xdr:row>
      <xdr:rowOff>79756</xdr:rowOff>
    </xdr:from>
    <xdr:to>
      <xdr:col>4</xdr:col>
      <xdr:colOff>1117600</xdr:colOff>
      <xdr:row>20</xdr:row>
      <xdr:rowOff>65468</xdr:rowOff>
    </xdr:to>
    <xdr:cxnSp macro="">
      <xdr:nvCxnSpPr>
        <xdr:cNvPr id="42" name="直線コネクタ 41"/>
        <xdr:cNvCxnSpPr/>
      </xdr:nvCxnSpPr>
      <xdr:spPr bwMode="auto">
        <a:xfrm flipV="1">
          <a:off x="5003800" y="3384931"/>
          <a:ext cx="647700" cy="15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45483</xdr:rowOff>
    </xdr:from>
    <xdr:ext cx="762000" cy="259045"/>
    <xdr:sp macro="" textlink="">
      <xdr:nvSpPr>
        <xdr:cNvPr id="43" name="人口1人当たり決算額の推移該当値テキスト130"/>
        <xdr:cNvSpPr txBox="1"/>
      </xdr:nvSpPr>
      <xdr:spPr>
        <a:xfrm>
          <a:off x="57404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104,898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14668</xdr:rowOff>
    </xdr:from>
    <xdr:to>
      <xdr:col>4</xdr:col>
      <xdr:colOff>520700</xdr:colOff>
      <xdr:row>20</xdr:row>
      <xdr:rowOff>116268</xdr:rowOff>
    </xdr:to>
    <xdr:sp macro="" textlink="">
      <xdr:nvSpPr>
        <xdr:cNvPr id="44" name="円/楕円 43"/>
        <xdr:cNvSpPr/>
      </xdr:nvSpPr>
      <xdr:spPr bwMode="auto">
        <a:xfrm>
          <a:off x="4953000" y="3491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24511</xdr:rowOff>
    </xdr:from>
    <xdr:to>
      <xdr:col>4</xdr:col>
      <xdr:colOff>469900</xdr:colOff>
      <xdr:row>20</xdr:row>
      <xdr:rowOff>65468</xdr:rowOff>
    </xdr:to>
    <xdr:cxnSp macro="">
      <xdr:nvCxnSpPr>
        <xdr:cNvPr id="45" name="直線コネクタ 44"/>
        <xdr:cNvCxnSpPr/>
      </xdr:nvCxnSpPr>
      <xdr:spPr bwMode="auto">
        <a:xfrm>
          <a:off x="4305300" y="3329686"/>
          <a:ext cx="698500" cy="21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18</xdr:row>
      <xdr:rowOff>126445</xdr:rowOff>
    </xdr:from>
    <xdr:ext cx="736600" cy="259045"/>
    <xdr:sp macro="" textlink="">
      <xdr:nvSpPr>
        <xdr:cNvPr id="46" name="テキスト ボックス 45"/>
        <xdr:cNvSpPr txBox="1"/>
      </xdr:nvSpPr>
      <xdr:spPr>
        <a:xfrm>
          <a:off x="4622800" y="326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145161</xdr:rowOff>
    </xdr:from>
    <xdr:to>
      <xdr:col>3</xdr:col>
      <xdr:colOff>955675</xdr:colOff>
      <xdr:row>19</xdr:row>
      <xdr:rowOff>75311</xdr:rowOff>
    </xdr:to>
    <xdr:sp macro="" textlink="">
      <xdr:nvSpPr>
        <xdr:cNvPr id="47" name="円/楕円 46"/>
        <xdr:cNvSpPr/>
      </xdr:nvSpPr>
      <xdr:spPr bwMode="auto">
        <a:xfrm>
          <a:off x="4254500" y="327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13</xdr:row>
      <xdr:rowOff>99568</xdr:rowOff>
    </xdr:from>
    <xdr:to>
      <xdr:col>3</xdr:col>
      <xdr:colOff>904875</xdr:colOff>
      <xdr:row>19</xdr:row>
      <xdr:rowOff>24511</xdr:rowOff>
    </xdr:to>
    <xdr:cxnSp macro="">
      <xdr:nvCxnSpPr>
        <xdr:cNvPr id="48" name="直線コネクタ 47"/>
        <xdr:cNvCxnSpPr/>
      </xdr:nvCxnSpPr>
      <xdr:spPr bwMode="auto">
        <a:xfrm>
          <a:off x="3606800" y="2376043"/>
          <a:ext cx="698500" cy="95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17</xdr:row>
      <xdr:rowOff>85488</xdr:rowOff>
    </xdr:from>
    <xdr:ext cx="762000" cy="259045"/>
    <xdr:sp macro="" textlink="">
      <xdr:nvSpPr>
        <xdr:cNvPr id="49" name="テキスト ボックス 48"/>
        <xdr:cNvSpPr txBox="1"/>
      </xdr:nvSpPr>
      <xdr:spPr>
        <a:xfrm>
          <a:off x="3924300" y="30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48768</xdr:rowOff>
    </xdr:from>
    <xdr:to>
      <xdr:col>3</xdr:col>
      <xdr:colOff>257175</xdr:colOff>
      <xdr:row>13</xdr:row>
      <xdr:rowOff>150368</xdr:rowOff>
    </xdr:to>
    <xdr:sp macro="" textlink="">
      <xdr:nvSpPr>
        <xdr:cNvPr id="50" name="円/楕円 49"/>
        <xdr:cNvSpPr/>
      </xdr:nvSpPr>
      <xdr:spPr bwMode="auto">
        <a:xfrm>
          <a:off x="3556000" y="232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12</xdr:row>
      <xdr:rowOff>5842</xdr:rowOff>
    </xdr:from>
    <xdr:to>
      <xdr:col>3</xdr:col>
      <xdr:colOff>206375</xdr:colOff>
      <xdr:row>13</xdr:row>
      <xdr:rowOff>99568</xdr:rowOff>
    </xdr:to>
    <xdr:cxnSp macro="">
      <xdr:nvCxnSpPr>
        <xdr:cNvPr id="51" name="直線コネクタ 50"/>
        <xdr:cNvCxnSpPr/>
      </xdr:nvCxnSpPr>
      <xdr:spPr bwMode="auto">
        <a:xfrm>
          <a:off x="2908300" y="2110867"/>
          <a:ext cx="698500" cy="26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11</xdr:row>
      <xdr:rowOff>160545</xdr:rowOff>
    </xdr:from>
    <xdr:ext cx="762000" cy="259045"/>
    <xdr:sp macro="" textlink="">
      <xdr:nvSpPr>
        <xdr:cNvPr id="52" name="テキスト ボックス 51"/>
        <xdr:cNvSpPr txBox="1"/>
      </xdr:nvSpPr>
      <xdr:spPr>
        <a:xfrm>
          <a:off x="3225800" y="20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110,194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126492</xdr:rowOff>
    </xdr:from>
    <xdr:to>
      <xdr:col>2</xdr:col>
      <xdr:colOff>692150</xdr:colOff>
      <xdr:row>12</xdr:row>
      <xdr:rowOff>56642</xdr:rowOff>
    </xdr:to>
    <xdr:sp macro="" textlink="">
      <xdr:nvSpPr>
        <xdr:cNvPr id="53" name="円/楕円 52"/>
        <xdr:cNvSpPr/>
      </xdr:nvSpPr>
      <xdr:spPr bwMode="auto">
        <a:xfrm>
          <a:off x="2857500" y="206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66819</xdr:rowOff>
    </xdr:from>
    <xdr:ext cx="762000" cy="259045"/>
    <xdr:sp macro="" textlink="">
      <xdr:nvSpPr>
        <xdr:cNvPr id="54" name="テキスト ボックス 53"/>
        <xdr:cNvSpPr txBox="1"/>
      </xdr:nvSpPr>
      <xdr:spPr>
        <a:xfrm>
          <a:off x="2527300" y="182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55" name="正方形/長方形 5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31</xdr:row>
      <xdr:rowOff>50800</xdr:rowOff>
    </xdr:to>
    <xdr:sp macro="" textlink="">
      <xdr:nvSpPr>
        <xdr:cNvPr id="56" name="角丸四角形 55"/>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57" name="正方形/長方形 5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58" name="直線コネクタ 5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59" name="円/楕円 5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60" name="正方形/長方形 5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61" name="テキスト ボックス 6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62" name="直線コネクタ 6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63" name="直線コネクタ 6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64" name="テキスト ボックス 6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65" name="直線コネクタ 6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66" name="テキスト ボックス 6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67" name="直線コネクタ 6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68" name="テキスト ボックス 6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69" name="直線コネクタ 6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70" name="テキスト ボックス 6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71" name="直線コネクタ 7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72" name="テキスト ボックス 7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73" name="直線コネクタ 7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74" name="テキスト ボックス 7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7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39</xdr:row>
      <xdr:rowOff>321327</xdr:rowOff>
    </xdr:from>
    <xdr:ext cx="762000" cy="259045"/>
    <xdr:sp macro="" textlink="">
      <xdr:nvSpPr>
        <xdr:cNvPr id="76" name="テキスト ボックス 7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77" name="テキスト ボックス 7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78" name="テキスト ボックス 7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79" name="テキスト ボックス 7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80" name="テキスト ボックス 7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161925</xdr:rowOff>
    </xdr:from>
    <xdr:to>
      <xdr:col>5</xdr:col>
      <xdr:colOff>34925</xdr:colOff>
      <xdr:row>34</xdr:row>
      <xdr:rowOff>263525</xdr:rowOff>
    </xdr:to>
    <xdr:sp macro="" textlink="">
      <xdr:nvSpPr>
        <xdr:cNvPr id="81" name="円/楕円 80"/>
        <xdr:cNvSpPr/>
      </xdr:nvSpPr>
      <xdr:spPr bwMode="auto">
        <a:xfrm>
          <a:off x="5600700" y="642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34</xdr:row>
      <xdr:rowOff>212725</xdr:rowOff>
    </xdr:from>
    <xdr:to>
      <xdr:col>4</xdr:col>
      <xdr:colOff>1117600</xdr:colOff>
      <xdr:row>36</xdr:row>
      <xdr:rowOff>10033</xdr:rowOff>
    </xdr:to>
    <xdr:cxnSp macro="">
      <xdr:nvCxnSpPr>
        <xdr:cNvPr id="82" name="直線コネクタ 81"/>
        <xdr:cNvCxnSpPr/>
      </xdr:nvCxnSpPr>
      <xdr:spPr bwMode="auto">
        <a:xfrm flipV="1">
          <a:off x="5003800" y="6480175"/>
          <a:ext cx="647700" cy="48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7002</xdr:rowOff>
    </xdr:from>
    <xdr:ext cx="762000" cy="259045"/>
    <xdr:sp macro="" textlink="">
      <xdr:nvSpPr>
        <xdr:cNvPr id="83" name="人口1人当たり決算額の推移該当値テキスト445"/>
        <xdr:cNvSpPr txBox="1"/>
      </xdr:nvSpPr>
      <xdr:spPr>
        <a:xfrm>
          <a:off x="5740400" y="62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302133</xdr:rowOff>
    </xdr:from>
    <xdr:to>
      <xdr:col>4</xdr:col>
      <xdr:colOff>520700</xdr:colOff>
      <xdr:row>36</xdr:row>
      <xdr:rowOff>60833</xdr:rowOff>
    </xdr:to>
    <xdr:sp macro="" textlink="">
      <xdr:nvSpPr>
        <xdr:cNvPr id="84" name="円/楕円 83"/>
        <xdr:cNvSpPr/>
      </xdr:nvSpPr>
      <xdr:spPr bwMode="auto">
        <a:xfrm>
          <a:off x="4953000" y="6912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10033</xdr:rowOff>
    </xdr:from>
    <xdr:to>
      <xdr:col>4</xdr:col>
      <xdr:colOff>469900</xdr:colOff>
      <xdr:row>37</xdr:row>
      <xdr:rowOff>231775</xdr:rowOff>
    </xdr:to>
    <xdr:cxnSp macro="">
      <xdr:nvCxnSpPr>
        <xdr:cNvPr id="85" name="直線コネクタ 84"/>
        <xdr:cNvCxnSpPr/>
      </xdr:nvCxnSpPr>
      <xdr:spPr bwMode="auto">
        <a:xfrm flipV="1">
          <a:off x="4305300" y="6963283"/>
          <a:ext cx="698500" cy="393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35</xdr:row>
      <xdr:rowOff>71010</xdr:rowOff>
    </xdr:from>
    <xdr:ext cx="736600" cy="259045"/>
    <xdr:sp macro="" textlink="">
      <xdr:nvSpPr>
        <xdr:cNvPr id="86" name="テキスト ボックス 85"/>
        <xdr:cNvSpPr txBox="1"/>
      </xdr:nvSpPr>
      <xdr:spPr>
        <a:xfrm>
          <a:off x="4622800" y="6681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180975</xdr:rowOff>
    </xdr:from>
    <xdr:to>
      <xdr:col>3</xdr:col>
      <xdr:colOff>955675</xdr:colOff>
      <xdr:row>37</xdr:row>
      <xdr:rowOff>282575</xdr:rowOff>
    </xdr:to>
    <xdr:sp macro="" textlink="">
      <xdr:nvSpPr>
        <xdr:cNvPr id="87" name="円/楕円 86"/>
        <xdr:cNvSpPr/>
      </xdr:nvSpPr>
      <xdr:spPr bwMode="auto">
        <a:xfrm>
          <a:off x="4254500" y="730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35</xdr:row>
      <xdr:rowOff>325501</xdr:rowOff>
    </xdr:from>
    <xdr:to>
      <xdr:col>3</xdr:col>
      <xdr:colOff>904875</xdr:colOff>
      <xdr:row>37</xdr:row>
      <xdr:rowOff>231775</xdr:rowOff>
    </xdr:to>
    <xdr:cxnSp macro="">
      <xdr:nvCxnSpPr>
        <xdr:cNvPr id="88" name="直線コネクタ 87"/>
        <xdr:cNvCxnSpPr/>
      </xdr:nvCxnSpPr>
      <xdr:spPr bwMode="auto">
        <a:xfrm>
          <a:off x="3606800" y="6935851"/>
          <a:ext cx="698500" cy="4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36</xdr:row>
      <xdr:rowOff>121302</xdr:rowOff>
    </xdr:from>
    <xdr:ext cx="762000" cy="259045"/>
    <xdr:sp macro="" textlink="">
      <xdr:nvSpPr>
        <xdr:cNvPr id="89" name="テキスト ボックス 88"/>
        <xdr:cNvSpPr txBox="1"/>
      </xdr:nvSpPr>
      <xdr:spPr>
        <a:xfrm>
          <a:off x="3924300" y="707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274701</xdr:rowOff>
    </xdr:from>
    <xdr:to>
      <xdr:col>3</xdr:col>
      <xdr:colOff>257175</xdr:colOff>
      <xdr:row>36</xdr:row>
      <xdr:rowOff>33401</xdr:rowOff>
    </xdr:to>
    <xdr:sp macro="" textlink="">
      <xdr:nvSpPr>
        <xdr:cNvPr id="90" name="円/楕円 89"/>
        <xdr:cNvSpPr/>
      </xdr:nvSpPr>
      <xdr:spPr bwMode="auto">
        <a:xfrm>
          <a:off x="3556000" y="68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33</xdr:row>
      <xdr:rowOff>219964</xdr:rowOff>
    </xdr:from>
    <xdr:to>
      <xdr:col>3</xdr:col>
      <xdr:colOff>206375</xdr:colOff>
      <xdr:row>35</xdr:row>
      <xdr:rowOff>325501</xdr:rowOff>
    </xdr:to>
    <xdr:cxnSp macro="">
      <xdr:nvCxnSpPr>
        <xdr:cNvPr id="91" name="直線コネクタ 90"/>
        <xdr:cNvCxnSpPr/>
      </xdr:nvCxnSpPr>
      <xdr:spPr bwMode="auto">
        <a:xfrm>
          <a:off x="2908300" y="6144514"/>
          <a:ext cx="698500" cy="79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35</xdr:row>
      <xdr:rowOff>43578</xdr:rowOff>
    </xdr:from>
    <xdr:ext cx="762000" cy="259045"/>
    <xdr:sp macro="" textlink="">
      <xdr:nvSpPr>
        <xdr:cNvPr id="92" name="テキスト ボックス 91"/>
        <xdr:cNvSpPr txBox="1"/>
      </xdr:nvSpPr>
      <xdr:spPr>
        <a:xfrm>
          <a:off x="32258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169164</xdr:rowOff>
    </xdr:from>
    <xdr:to>
      <xdr:col>2</xdr:col>
      <xdr:colOff>692150</xdr:colOff>
      <xdr:row>33</xdr:row>
      <xdr:rowOff>270764</xdr:rowOff>
    </xdr:to>
    <xdr:sp macro="" textlink="">
      <xdr:nvSpPr>
        <xdr:cNvPr id="93" name="円/楕円 92"/>
        <xdr:cNvSpPr/>
      </xdr:nvSpPr>
      <xdr:spPr bwMode="auto">
        <a:xfrm>
          <a:off x="2857500" y="609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109491</xdr:rowOff>
    </xdr:from>
    <xdr:ext cx="762000" cy="259045"/>
    <xdr:sp macro="" textlink="">
      <xdr:nvSpPr>
        <xdr:cNvPr id="94" name="テキスト ボックス 93"/>
        <xdr:cNvSpPr txBox="1"/>
      </xdr:nvSpPr>
      <xdr:spPr>
        <a:xfrm>
          <a:off x="2527300" y="58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財政調整基金残高は、</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年度においては、基金残高が対前年度比</a:t>
          </a:r>
          <a:r>
            <a:rPr lang="en-US" altLang="ja-JP" sz="1100" b="0" i="0" u="none" strike="noStrike">
              <a:solidFill>
                <a:schemeClr val="dk1"/>
              </a:solidFill>
              <a:effectLst/>
              <a:latin typeface="+mn-lt"/>
              <a:ea typeface="+mn-ea"/>
              <a:cs typeface="+mn-cs"/>
            </a:rPr>
            <a:t>24.4</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1,111</a:t>
          </a:r>
          <a:r>
            <a:rPr lang="ja-JP" altLang="en-US" sz="1100" b="0" i="0" u="none" strike="noStrike">
              <a:solidFill>
                <a:schemeClr val="dk1"/>
              </a:solidFill>
              <a:effectLst/>
              <a:latin typeface="+mn-lt"/>
              <a:ea typeface="+mn-ea"/>
              <a:cs typeface="+mn-cs"/>
            </a:rPr>
            <a:t>億円）の増となり、標準財政規模が同</a:t>
          </a:r>
          <a:r>
            <a:rPr lang="en-US" altLang="ja-JP" sz="1100" b="0" i="0" u="none" strike="noStrike">
              <a:solidFill>
                <a:schemeClr val="dk1"/>
              </a:solidFill>
              <a:effectLst/>
              <a:latin typeface="+mn-lt"/>
              <a:ea typeface="+mn-ea"/>
              <a:cs typeface="+mn-cs"/>
            </a:rPr>
            <a:t>11.8</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3,603</a:t>
          </a:r>
          <a:r>
            <a:rPr lang="ja-JP" altLang="en-US" sz="1100" b="0" i="0" u="none" strike="noStrike">
              <a:solidFill>
                <a:schemeClr val="dk1"/>
              </a:solidFill>
              <a:effectLst/>
              <a:latin typeface="+mn-lt"/>
              <a:ea typeface="+mn-ea"/>
              <a:cs typeface="+mn-cs"/>
            </a:rPr>
            <a:t>億円）の増となったため、</a:t>
          </a:r>
          <a:r>
            <a:rPr lang="en-US" altLang="ja-JP" sz="1100" b="0" i="0" u="none" strike="noStrike">
              <a:solidFill>
                <a:schemeClr val="dk1"/>
              </a:solidFill>
              <a:effectLst/>
              <a:latin typeface="+mn-lt"/>
              <a:ea typeface="+mn-ea"/>
              <a:cs typeface="+mn-cs"/>
            </a:rPr>
            <a:t>1.68</a:t>
          </a:r>
          <a:r>
            <a:rPr lang="ja-JP" altLang="en-US" sz="1100" b="0" i="0" u="none" strike="noStrike">
              <a:solidFill>
                <a:schemeClr val="dk1"/>
              </a:solidFill>
              <a:effectLst/>
              <a:latin typeface="+mn-lt"/>
              <a:ea typeface="+mn-ea"/>
              <a:cs typeface="+mn-cs"/>
            </a:rPr>
            <a:t>ポイント上昇し</a:t>
          </a:r>
          <a:r>
            <a:rPr lang="en-US" altLang="ja-JP" sz="1100" b="0" i="0" u="none" strike="noStrike">
              <a:solidFill>
                <a:schemeClr val="dk1"/>
              </a:solidFill>
              <a:effectLst/>
              <a:latin typeface="+mn-lt"/>
              <a:ea typeface="+mn-ea"/>
              <a:cs typeface="+mn-cs"/>
            </a:rPr>
            <a:t>16.60</a:t>
          </a:r>
          <a:r>
            <a:rPr lang="ja-JP" altLang="en-US" sz="1100" b="0" i="0" u="none" strike="noStrike">
              <a:solidFill>
                <a:schemeClr val="dk1"/>
              </a:solidFill>
              <a:effectLst/>
              <a:latin typeface="+mn-lt"/>
              <a:ea typeface="+mn-ea"/>
              <a:cs typeface="+mn-cs"/>
            </a:rPr>
            <a:t>％となった。</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なお、本調査の実質収支額には、本来次年度へ繰り越すべき財源である地方消費税に係る他道府県への未清算金が含まれている。</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年度における地方消費税の未清算に伴う次年度繰越金（</a:t>
          </a:r>
          <a:r>
            <a:rPr lang="en-US" altLang="ja-JP" sz="1100" b="0" i="0" u="none" strike="noStrike">
              <a:solidFill>
                <a:schemeClr val="dk1"/>
              </a:solidFill>
              <a:effectLst/>
              <a:latin typeface="+mn-lt"/>
              <a:ea typeface="+mn-ea"/>
              <a:cs typeface="+mn-cs"/>
            </a:rPr>
            <a:t>1,392</a:t>
          </a:r>
          <a:r>
            <a:rPr lang="ja-JP" altLang="en-US" sz="1100" b="0" i="0" u="none" strike="noStrike">
              <a:solidFill>
                <a:schemeClr val="dk1"/>
              </a:solidFill>
              <a:effectLst/>
              <a:latin typeface="+mn-lt"/>
              <a:ea typeface="+mn-ea"/>
              <a:cs typeface="+mn-cs"/>
            </a:rPr>
            <a:t>億円）を除いた実質収支額の割合は</a:t>
          </a:r>
          <a:r>
            <a:rPr lang="en-US" altLang="ja-JP" sz="1100" b="0" i="0" u="none" strike="noStrike">
              <a:solidFill>
                <a:schemeClr val="dk1"/>
              </a:solidFill>
              <a:effectLst/>
              <a:latin typeface="+mn-lt"/>
              <a:ea typeface="+mn-ea"/>
              <a:cs typeface="+mn-cs"/>
            </a:rPr>
            <a:t>0.02</a:t>
          </a:r>
          <a:r>
            <a:rPr lang="ja-JP" altLang="en-US" sz="1100" b="0" i="0" u="none" strike="noStrike">
              <a:solidFill>
                <a:schemeClr val="dk1"/>
              </a:solidFill>
              <a:effectLst/>
              <a:latin typeface="+mn-lt"/>
              <a:ea typeface="+mn-ea"/>
              <a:cs typeface="+mn-cs"/>
            </a:rPr>
            <a:t>％である。</a:t>
          </a:r>
          <a:r>
            <a:rPr lang="ja-JP" altLang="en-US" sz="1400"/>
            <a:t>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chemeClr val="dk1"/>
              </a:solidFill>
              <a:effectLst/>
              <a:latin typeface="+mn-lt"/>
              <a:ea typeface="+mn-ea"/>
              <a:cs typeface="+mn-cs"/>
            </a:rPr>
            <a:t>　連結実質赤字比率は、</a:t>
          </a:r>
          <a:r>
            <a:rPr lang="en-US" altLang="ja-JP" sz="1600" b="0" i="0" u="none" strike="noStrike">
              <a:solidFill>
                <a:schemeClr val="dk1"/>
              </a:solidFill>
              <a:effectLst/>
              <a:latin typeface="+mn-lt"/>
              <a:ea typeface="+mn-ea"/>
              <a:cs typeface="+mn-cs"/>
            </a:rPr>
            <a:t>19</a:t>
          </a:r>
          <a:r>
            <a:rPr lang="ja-JP" altLang="en-US" sz="1600" b="0" i="0" u="none" strike="noStrike">
              <a:solidFill>
                <a:schemeClr val="dk1"/>
              </a:solidFill>
              <a:effectLst/>
              <a:latin typeface="+mn-lt"/>
              <a:ea typeface="+mn-ea"/>
              <a:cs typeface="+mn-cs"/>
            </a:rPr>
            <a:t>年度の制度創設以来、全会計において実質赤字額及び資金不足額が発生していないため、算出されていない。</a:t>
          </a:r>
          <a:r>
            <a:rPr lang="ja-JP" altLang="en-US" sz="1600"/>
            <a:t> </a:t>
          </a:r>
          <a:endParaRPr lang="en-US" altLang="ja-JP" sz="1600"/>
        </a:p>
        <a:p>
          <a:r>
            <a:rPr lang="ja-JP" altLang="en-US" sz="1600" b="0" i="0" u="none" strike="noStrike">
              <a:solidFill>
                <a:schemeClr val="dk1"/>
              </a:solidFill>
              <a:effectLst/>
              <a:latin typeface="+mn-lt"/>
              <a:ea typeface="+mn-ea"/>
              <a:cs typeface="+mn-cs"/>
            </a:rPr>
            <a:t>　標準財政規模に占める連結実質黒字額の比率の推移は、</a:t>
          </a:r>
          <a:r>
            <a:rPr lang="en-US" altLang="ja-JP" sz="1600" b="0" i="0" u="none" strike="noStrike">
              <a:solidFill>
                <a:schemeClr val="dk1"/>
              </a:solidFill>
              <a:effectLst/>
              <a:latin typeface="+mn-lt"/>
              <a:ea typeface="+mn-ea"/>
              <a:cs typeface="+mn-cs"/>
            </a:rPr>
            <a:t>21</a:t>
          </a:r>
          <a:r>
            <a:rPr lang="ja-JP" altLang="en-US" sz="1600" b="0" i="0" u="none" strike="noStrike">
              <a:solidFill>
                <a:schemeClr val="dk1"/>
              </a:solidFill>
              <a:effectLst/>
              <a:latin typeface="+mn-lt"/>
              <a:ea typeface="+mn-ea"/>
              <a:cs typeface="+mn-cs"/>
            </a:rPr>
            <a:t>年度から</a:t>
          </a:r>
          <a:r>
            <a:rPr lang="en-US" altLang="ja-JP" sz="1600" b="0" i="0" u="none" strike="noStrike">
              <a:solidFill>
                <a:schemeClr val="dk1"/>
              </a:solidFill>
              <a:effectLst/>
              <a:latin typeface="+mn-lt"/>
              <a:ea typeface="+mn-ea"/>
              <a:cs typeface="+mn-cs"/>
            </a:rPr>
            <a:t>23</a:t>
          </a:r>
          <a:r>
            <a:rPr lang="ja-JP" altLang="en-US" sz="1600" b="0" i="0" u="none" strike="noStrike">
              <a:solidFill>
                <a:schemeClr val="dk1"/>
              </a:solidFill>
              <a:effectLst/>
              <a:latin typeface="+mn-lt"/>
              <a:ea typeface="+mn-ea"/>
              <a:cs typeface="+mn-cs"/>
            </a:rPr>
            <a:t>年度にかけて増加しており、</a:t>
          </a:r>
          <a:r>
            <a:rPr lang="en-US" altLang="ja-JP" sz="1600" b="0" i="0" u="none" strike="noStrike">
              <a:solidFill>
                <a:schemeClr val="dk1"/>
              </a:solidFill>
              <a:effectLst/>
              <a:latin typeface="+mn-lt"/>
              <a:ea typeface="+mn-ea"/>
              <a:cs typeface="+mn-cs"/>
            </a:rPr>
            <a:t>23</a:t>
          </a:r>
          <a:r>
            <a:rPr lang="ja-JP" altLang="en-US" sz="1600" b="0" i="0" u="none" strike="noStrike">
              <a:solidFill>
                <a:schemeClr val="dk1"/>
              </a:solidFill>
              <a:effectLst/>
              <a:latin typeface="+mn-lt"/>
              <a:ea typeface="+mn-ea"/>
              <a:cs typeface="+mn-cs"/>
            </a:rPr>
            <a:t>年度には</a:t>
          </a:r>
          <a:r>
            <a:rPr lang="en-US" altLang="ja-JP" sz="1600" b="0" i="0" u="none" strike="noStrike">
              <a:solidFill>
                <a:schemeClr val="dk1"/>
              </a:solidFill>
              <a:effectLst/>
              <a:latin typeface="+mn-lt"/>
              <a:ea typeface="+mn-ea"/>
              <a:cs typeface="+mn-cs"/>
            </a:rPr>
            <a:t>24.2</a:t>
          </a:r>
          <a:r>
            <a:rPr lang="ja-JP" altLang="en-US" sz="1600" b="0" i="0" u="none" strike="noStrike">
              <a:solidFill>
                <a:schemeClr val="dk1"/>
              </a:solidFill>
              <a:effectLst/>
              <a:latin typeface="+mn-lt"/>
              <a:ea typeface="+mn-ea"/>
              <a:cs typeface="+mn-cs"/>
            </a:rPr>
            <a:t>％となっている。</a:t>
          </a:r>
          <a:r>
            <a:rPr lang="ja-JP" altLang="en-US" sz="1600" u="none"/>
            <a:t> </a:t>
          </a:r>
          <a:endParaRPr lang="en-US" altLang="ja-JP" sz="1600" b="0" i="0" u="none" strike="noStrike">
            <a:solidFill>
              <a:schemeClr val="dk1"/>
            </a:solidFill>
            <a:effectLst/>
            <a:latin typeface="+mn-lt"/>
            <a:ea typeface="+mn-ea"/>
            <a:cs typeface="+mn-cs"/>
          </a:endParaRPr>
        </a:p>
        <a:p>
          <a:r>
            <a:rPr lang="ja-JP" altLang="en-US" sz="1600" b="0" i="0" u="none" strike="noStrike">
              <a:solidFill>
                <a:schemeClr val="dk1"/>
              </a:solidFill>
              <a:effectLst/>
              <a:latin typeface="+mn-lt"/>
              <a:ea typeface="+mn-ea"/>
              <a:cs typeface="+mn-cs"/>
            </a:rPr>
            <a:t>　これは、分子となる連結実質黒字額が施設更新に備えた積立金の増加などによって増加する一方で、急激な景気悪化等による標準税収入の減少などにより、分母となる標準財政規模が引き続き落ち込んだためである。</a:t>
          </a:r>
          <a:r>
            <a:rPr lang="ja-JP" altLang="en-US" sz="1600" u="none"/>
            <a:t> </a:t>
          </a:r>
          <a:endParaRPr lang="en-US" altLang="ja-JP" sz="1600" b="0" i="0" u="none" strike="noStrike">
            <a:solidFill>
              <a:schemeClr val="dk1"/>
            </a:solidFill>
            <a:effectLst/>
            <a:latin typeface="+mn-lt"/>
            <a:ea typeface="+mn-ea"/>
            <a:cs typeface="+mn-cs"/>
          </a:endParaRPr>
        </a:p>
        <a:p>
          <a:r>
            <a:rPr lang="ja-JP" altLang="en-US" sz="1600" b="0" i="0" u="none" strike="noStrike">
              <a:solidFill>
                <a:schemeClr val="dk1"/>
              </a:solidFill>
              <a:effectLst/>
              <a:latin typeface="+mn-lt"/>
              <a:ea typeface="+mn-ea"/>
              <a:cs typeface="+mn-cs"/>
            </a:rPr>
            <a:t>　</a:t>
          </a:r>
          <a:r>
            <a:rPr lang="en-US" altLang="ja-JP" sz="1600" b="0" i="0" u="none" strike="noStrike">
              <a:solidFill>
                <a:schemeClr val="dk1"/>
              </a:solidFill>
              <a:effectLst/>
              <a:latin typeface="+mn-lt"/>
              <a:ea typeface="+mn-ea"/>
              <a:cs typeface="+mn-cs"/>
            </a:rPr>
            <a:t>24</a:t>
          </a:r>
          <a:r>
            <a:rPr lang="ja-JP" altLang="en-US" sz="1600" b="0" i="0" u="none" strike="noStrike">
              <a:solidFill>
                <a:schemeClr val="dk1"/>
              </a:solidFill>
              <a:effectLst/>
              <a:latin typeface="+mn-lt"/>
              <a:ea typeface="+mn-ea"/>
              <a:cs typeface="+mn-cs"/>
            </a:rPr>
            <a:t>年度以降は、連結実質黒字額は増減しているが、標準財政規模が一貫して増加している。</a:t>
          </a:r>
          <a:r>
            <a:rPr lang="ja-JP" altLang="en-US" sz="1600" u="none"/>
            <a:t> </a:t>
          </a:r>
          <a:endParaRPr lang="en-US" altLang="ja-JP" sz="1600" b="0" i="0" u="none" strike="noStrike">
            <a:solidFill>
              <a:schemeClr val="dk1"/>
            </a:solidFill>
            <a:effectLst/>
            <a:latin typeface="+mn-lt"/>
            <a:ea typeface="+mn-ea"/>
            <a:cs typeface="+mn-cs"/>
          </a:endParaRPr>
        </a:p>
        <a:p>
          <a:r>
            <a:rPr lang="ja-JP" altLang="en-US" sz="1600" b="0" i="0" u="none" strike="noStrike">
              <a:solidFill>
                <a:schemeClr val="dk1"/>
              </a:solidFill>
              <a:effectLst/>
              <a:latin typeface="+mn-lt"/>
              <a:ea typeface="+mn-ea"/>
              <a:cs typeface="+mn-cs"/>
            </a:rPr>
            <a:t>　</a:t>
          </a:r>
          <a:r>
            <a:rPr lang="en-US" altLang="ja-JP" sz="1600" b="0" i="0" u="none" strike="noStrike">
              <a:solidFill>
                <a:schemeClr val="dk1"/>
              </a:solidFill>
              <a:effectLst/>
              <a:latin typeface="+mn-lt"/>
              <a:ea typeface="+mn-ea"/>
              <a:cs typeface="+mn-cs"/>
            </a:rPr>
            <a:t>26</a:t>
          </a:r>
          <a:r>
            <a:rPr lang="ja-JP" altLang="en-US" sz="1600" b="0" i="0" u="none" strike="noStrike">
              <a:solidFill>
                <a:schemeClr val="dk1"/>
              </a:solidFill>
              <a:effectLst/>
              <a:latin typeface="+mn-lt"/>
              <a:ea typeface="+mn-ea"/>
              <a:cs typeface="+mn-cs"/>
            </a:rPr>
            <a:t>年度においては、連結実質黒字額は対前年度比</a:t>
          </a:r>
          <a:r>
            <a:rPr lang="en-US" altLang="ja-JP" sz="1600" b="0" i="0" u="none" strike="noStrike">
              <a:solidFill>
                <a:schemeClr val="dk1"/>
              </a:solidFill>
              <a:effectLst/>
              <a:latin typeface="+mn-lt"/>
              <a:ea typeface="+mn-ea"/>
              <a:cs typeface="+mn-cs"/>
            </a:rPr>
            <a:t>6.7</a:t>
          </a:r>
          <a:r>
            <a:rPr lang="ja-JP" altLang="en-US" sz="1600" b="0" i="0" u="none" strike="noStrike">
              <a:solidFill>
                <a:schemeClr val="dk1"/>
              </a:solidFill>
              <a:effectLst/>
              <a:latin typeface="+mn-lt"/>
              <a:ea typeface="+mn-ea"/>
              <a:cs typeface="+mn-cs"/>
            </a:rPr>
            <a:t>％（</a:t>
          </a:r>
          <a:r>
            <a:rPr lang="en-US" altLang="ja-JP" sz="1600" b="0" i="0" u="none" strike="noStrike">
              <a:solidFill>
                <a:schemeClr val="dk1"/>
              </a:solidFill>
              <a:effectLst/>
              <a:latin typeface="+mn-lt"/>
              <a:ea typeface="+mn-ea"/>
              <a:cs typeface="+mn-cs"/>
            </a:rPr>
            <a:t>452</a:t>
          </a:r>
          <a:r>
            <a:rPr lang="ja-JP" altLang="en-US" sz="1600" b="0" i="0" u="none" strike="noStrike">
              <a:solidFill>
                <a:schemeClr val="dk1"/>
              </a:solidFill>
              <a:effectLst/>
              <a:latin typeface="+mn-lt"/>
              <a:ea typeface="+mn-ea"/>
              <a:cs typeface="+mn-cs"/>
            </a:rPr>
            <a:t>億円）増加し、標準財政規模は同</a:t>
          </a:r>
          <a:r>
            <a:rPr lang="en-US" altLang="ja-JP" sz="1600" b="0" i="0" u="none" strike="noStrike">
              <a:solidFill>
                <a:schemeClr val="dk1"/>
              </a:solidFill>
              <a:effectLst/>
              <a:latin typeface="+mn-lt"/>
              <a:ea typeface="+mn-ea"/>
              <a:cs typeface="+mn-cs"/>
            </a:rPr>
            <a:t>11.8</a:t>
          </a:r>
          <a:r>
            <a:rPr lang="ja-JP" altLang="en-US" sz="1600" b="0" i="0" u="none" strike="noStrike">
              <a:solidFill>
                <a:schemeClr val="dk1"/>
              </a:solidFill>
              <a:effectLst/>
              <a:latin typeface="+mn-lt"/>
              <a:ea typeface="+mn-ea"/>
              <a:cs typeface="+mn-cs"/>
            </a:rPr>
            <a:t>％（</a:t>
          </a:r>
          <a:r>
            <a:rPr lang="en-US" altLang="ja-JP" sz="1600" b="0" i="0" u="none" strike="noStrike">
              <a:solidFill>
                <a:schemeClr val="dk1"/>
              </a:solidFill>
              <a:effectLst/>
              <a:latin typeface="+mn-lt"/>
              <a:ea typeface="+mn-ea"/>
              <a:cs typeface="+mn-cs"/>
            </a:rPr>
            <a:t>3,603</a:t>
          </a:r>
          <a:r>
            <a:rPr lang="ja-JP" altLang="en-US" sz="1600" b="0" i="0" u="none" strike="noStrike">
              <a:solidFill>
                <a:schemeClr val="dk1"/>
              </a:solidFill>
              <a:effectLst/>
              <a:latin typeface="+mn-lt"/>
              <a:ea typeface="+mn-ea"/>
              <a:cs typeface="+mn-cs"/>
            </a:rPr>
            <a:t>億円）の増加となっており、標準財政規模に占める連結実質黒字額の比率は対前年度比▲</a:t>
          </a:r>
          <a:r>
            <a:rPr lang="en-US" altLang="ja-JP" sz="1600" b="0" i="0" u="none" strike="noStrike">
              <a:solidFill>
                <a:schemeClr val="dk1"/>
              </a:solidFill>
              <a:effectLst/>
              <a:latin typeface="+mn-lt"/>
              <a:ea typeface="+mn-ea"/>
              <a:cs typeface="+mn-cs"/>
            </a:rPr>
            <a:t>1.0</a:t>
          </a:r>
          <a:r>
            <a:rPr lang="ja-JP" altLang="en-US" sz="1600" b="0" i="0" u="none" strike="noStrike">
              <a:solidFill>
                <a:schemeClr val="dk1"/>
              </a:solidFill>
              <a:effectLst/>
              <a:latin typeface="+mn-lt"/>
              <a:ea typeface="+mn-ea"/>
              <a:cs typeface="+mn-cs"/>
            </a:rPr>
            <a:t>％となっている。</a:t>
          </a:r>
          <a:r>
            <a:rPr lang="ja-JP" altLang="en-US" sz="1600" u="none"/>
            <a:t> </a:t>
          </a:r>
          <a:endParaRPr kumimoji="1" lang="ja-JP" altLang="en-US" sz="16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元利償還金等は、</a:t>
          </a:r>
          <a:r>
            <a:rPr lang="en-US" altLang="ja-JP" sz="1100" b="0" i="0" u="none" strike="noStrike">
              <a:solidFill>
                <a:schemeClr val="dk1"/>
              </a:solidFill>
              <a:effectLst/>
              <a:latin typeface="+mn-lt"/>
              <a:ea typeface="+mn-ea"/>
              <a:cs typeface="+mn-cs"/>
            </a:rPr>
            <a:t>12</a:t>
          </a:r>
          <a:r>
            <a:rPr lang="ja-JP" altLang="en-US" sz="1100" b="0" i="0" u="none" strike="noStrike">
              <a:solidFill>
                <a:schemeClr val="dk1"/>
              </a:solidFill>
              <a:effectLst/>
              <a:latin typeface="+mn-lt"/>
              <a:ea typeface="+mn-ea"/>
              <a:cs typeface="+mn-cs"/>
            </a:rPr>
            <a:t>年度以降、都債発行額を抑制した結果、元利償還金や満期一括地方債に係る年度割相当額が減少するなど、</a:t>
          </a:r>
          <a:r>
            <a:rPr lang="en-US" altLang="ja-JP" sz="1100" b="0" i="0" u="none" strike="noStrike">
              <a:solidFill>
                <a:schemeClr val="dk1"/>
              </a:solidFill>
              <a:effectLst/>
              <a:latin typeface="+mn-lt"/>
              <a:ea typeface="+mn-ea"/>
              <a:cs typeface="+mn-cs"/>
            </a:rPr>
            <a:t>19</a:t>
          </a:r>
          <a:r>
            <a:rPr lang="ja-JP" altLang="en-US" sz="1100" b="0" i="0" u="none" strike="noStrike">
              <a:solidFill>
                <a:schemeClr val="dk1"/>
              </a:solidFill>
              <a:effectLst/>
              <a:latin typeface="+mn-lt"/>
              <a:ea typeface="+mn-ea"/>
              <a:cs typeface="+mn-cs"/>
            </a:rPr>
            <a:t>年度以降一貫して減少していたが、</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年度は元利償還金の増などに伴い、対前年度比</a:t>
          </a:r>
          <a:r>
            <a:rPr lang="en-US" altLang="ja-JP" sz="1100" b="0" i="0" u="none" strike="noStrike">
              <a:solidFill>
                <a:schemeClr val="dk1"/>
              </a:solidFill>
              <a:effectLst/>
              <a:latin typeface="+mn-lt"/>
              <a:ea typeface="+mn-ea"/>
              <a:cs typeface="+mn-cs"/>
            </a:rPr>
            <a:t>0.0</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億円）の増となった。</a:t>
          </a:r>
          <a:r>
            <a:rPr lang="ja-JP" altLang="en-US" sz="1400" u="none"/>
            <a:t> </a:t>
          </a:r>
          <a:endParaRPr lang="en-US" altLang="ja-JP" sz="1400" u="none"/>
        </a:p>
        <a:p>
          <a:r>
            <a:rPr lang="ja-JP" altLang="en-US" sz="1400" u="none"/>
            <a:t>　 </a:t>
          </a:r>
          <a:r>
            <a:rPr lang="ja-JP" altLang="en-US" sz="1100" b="0" i="0" u="none" strike="noStrike">
              <a:solidFill>
                <a:schemeClr val="dk1"/>
              </a:solidFill>
              <a:effectLst/>
              <a:latin typeface="+mn-lt"/>
              <a:ea typeface="+mn-ea"/>
              <a:cs typeface="+mn-cs"/>
            </a:rPr>
            <a:t>一方、算入公債費等は、特定財源などが年度によって増減しているが、</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年度においては、対前年度比▲</a:t>
          </a:r>
          <a:r>
            <a:rPr lang="en-US" altLang="ja-JP" sz="1100" b="0" i="0" u="none" strike="noStrike">
              <a:solidFill>
                <a:schemeClr val="dk1"/>
              </a:solidFill>
              <a:effectLst/>
              <a:latin typeface="+mn-lt"/>
              <a:ea typeface="+mn-ea"/>
              <a:cs typeface="+mn-cs"/>
            </a:rPr>
            <a:t>2.9</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168</a:t>
          </a:r>
          <a:r>
            <a:rPr lang="ja-JP" altLang="en-US" sz="1100" b="0" i="0" u="none" strike="noStrike">
              <a:solidFill>
                <a:schemeClr val="dk1"/>
              </a:solidFill>
              <a:effectLst/>
              <a:latin typeface="+mn-lt"/>
              <a:ea typeface="+mn-ea"/>
              <a:cs typeface="+mn-cs"/>
            </a:rPr>
            <a:t>億円）となっている。</a:t>
          </a:r>
          <a:r>
            <a:rPr lang="ja-JP" altLang="en-US" sz="1400" u="none"/>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そのため、実質公債費比率の分子について、</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年度は対前年度比</a:t>
          </a:r>
          <a:r>
            <a:rPr lang="en-US" altLang="ja-JP" sz="1100" b="0" i="0" u="none" strike="noStrike">
              <a:solidFill>
                <a:schemeClr val="dk1"/>
              </a:solidFill>
              <a:effectLst/>
              <a:latin typeface="+mn-lt"/>
              <a:ea typeface="+mn-ea"/>
              <a:cs typeface="+mn-cs"/>
            </a:rPr>
            <a:t>82.7</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170</a:t>
          </a:r>
          <a:r>
            <a:rPr lang="ja-JP" altLang="en-US" sz="1100" b="0" i="0" u="none" strike="noStrike">
              <a:solidFill>
                <a:schemeClr val="dk1"/>
              </a:solidFill>
              <a:effectLst/>
              <a:latin typeface="+mn-lt"/>
              <a:ea typeface="+mn-ea"/>
              <a:cs typeface="+mn-cs"/>
            </a:rPr>
            <a:t>億円）増の</a:t>
          </a:r>
          <a:r>
            <a:rPr lang="en-US" altLang="ja-JP" sz="1100" b="0" i="0" u="none" strike="noStrike">
              <a:solidFill>
                <a:schemeClr val="dk1"/>
              </a:solidFill>
              <a:effectLst/>
              <a:latin typeface="+mn-lt"/>
              <a:ea typeface="+mn-ea"/>
              <a:cs typeface="+mn-cs"/>
            </a:rPr>
            <a:t>376</a:t>
          </a:r>
          <a:r>
            <a:rPr lang="ja-JP" altLang="en-US" sz="1100" b="0" i="0" u="none" strike="noStrike">
              <a:solidFill>
                <a:schemeClr val="dk1"/>
              </a:solidFill>
              <a:effectLst/>
              <a:latin typeface="+mn-lt"/>
              <a:ea typeface="+mn-ea"/>
              <a:cs typeface="+mn-cs"/>
            </a:rPr>
            <a:t>億円となっている。</a:t>
          </a:r>
          <a:r>
            <a:rPr lang="ja-JP" altLang="en-US" sz="1400" u="none"/>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都にあっては、都市計画税を都道府県で唯一特例で課税しているため、他道府県に比べて実質公債費比率の分子が少なくなっている。</a:t>
          </a:r>
          <a:r>
            <a:rPr lang="ja-JP" altLang="en-US" sz="1400"/>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将来負担額については、公営企業債等繰入見込額の減少や退職手当制度見直し等による退職負担見込額の減少などにより毎年減少している。</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年度においては、地方債の現在高の減などにより、対前年度比▲</a:t>
          </a:r>
          <a:r>
            <a:rPr lang="en-US" altLang="ja-JP" sz="1100" b="0" i="0" u="none" strike="noStrike">
              <a:solidFill>
                <a:schemeClr val="dk1"/>
              </a:solidFill>
              <a:effectLst/>
              <a:latin typeface="+mn-lt"/>
              <a:ea typeface="+mn-ea"/>
              <a:cs typeface="+mn-cs"/>
            </a:rPr>
            <a:t>5.1</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4,779</a:t>
          </a:r>
          <a:r>
            <a:rPr lang="ja-JP" altLang="en-US" sz="1100" b="0" i="0" u="none" strike="noStrike">
              <a:solidFill>
                <a:schemeClr val="dk1"/>
              </a:solidFill>
              <a:effectLst/>
              <a:latin typeface="+mn-lt"/>
              <a:ea typeface="+mn-ea"/>
              <a:cs typeface="+mn-cs"/>
            </a:rPr>
            <a:t>億円）となった。</a:t>
          </a:r>
          <a:r>
            <a:rPr lang="ja-JP" altLang="en-US" sz="1400" u="none"/>
            <a:t> </a:t>
          </a:r>
          <a:endParaRPr lang="en-US" altLang="ja-JP" sz="1400" u="none"/>
        </a:p>
        <a:p>
          <a:r>
            <a:rPr lang="ja-JP" altLang="en-US" sz="14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一方、充当可能財源等については、年度によって増減しているが、将来負担額の減少が大きく寄与しているため、将来負担比率の分子は</a:t>
          </a:r>
          <a:r>
            <a:rPr lang="en-US" altLang="ja-JP" sz="1100" b="0" i="0" u="none" strike="noStrike">
              <a:solidFill>
                <a:schemeClr val="dk1"/>
              </a:solidFill>
              <a:effectLst/>
              <a:latin typeface="+mn-lt"/>
              <a:ea typeface="+mn-ea"/>
              <a:cs typeface="+mn-cs"/>
            </a:rPr>
            <a:t>26</a:t>
          </a:r>
          <a:r>
            <a:rPr lang="ja-JP" altLang="en-US" sz="1100" b="0" i="0" u="none" strike="noStrike">
              <a:solidFill>
                <a:schemeClr val="dk1"/>
              </a:solidFill>
              <a:effectLst/>
              <a:latin typeface="+mn-lt"/>
              <a:ea typeface="+mn-ea"/>
              <a:cs typeface="+mn-cs"/>
            </a:rPr>
            <a:t>年度においても、前年度より減少している。</a:t>
          </a:r>
          <a:r>
            <a:rPr lang="ja-JP" altLang="en-US" sz="1400" u="none"/>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なお、この比率の将来負担額には、今後の社会資本ストックの更新需要や社会保障関係経費の増加などが含まれていない。</a:t>
          </a:r>
          <a:r>
            <a:rPr lang="ja-JP" altLang="en-US" sz="1400" u="none"/>
            <a:t> </a:t>
          </a:r>
          <a:endParaRPr kumimoji="1" lang="ja-JP" altLang="en-US" sz="1400" u="none">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6853428600</v>
      </c>
      <c r="BO4" s="376"/>
      <c r="BP4" s="376"/>
      <c r="BQ4" s="376"/>
      <c r="BR4" s="376"/>
      <c r="BS4" s="376"/>
      <c r="BT4" s="376"/>
      <c r="BU4" s="377"/>
      <c r="BV4" s="375">
        <v>6455164670</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4.0999999999999996</v>
      </c>
      <c r="CU4" s="382"/>
      <c r="CV4" s="382"/>
      <c r="CW4" s="382"/>
      <c r="CX4" s="382"/>
      <c r="CY4" s="382"/>
      <c r="CZ4" s="382"/>
      <c r="DA4" s="383"/>
      <c r="DB4" s="381">
        <v>4.9000000000000004</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6554017319</v>
      </c>
      <c r="BO5" s="388"/>
      <c r="BP5" s="388"/>
      <c r="BQ5" s="388"/>
      <c r="BR5" s="388"/>
      <c r="BS5" s="388"/>
      <c r="BT5" s="388"/>
      <c r="BU5" s="389"/>
      <c r="BV5" s="387">
        <v>6202238222</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84.8</v>
      </c>
      <c r="CU5" s="394"/>
      <c r="CV5" s="394"/>
      <c r="CW5" s="394"/>
      <c r="CX5" s="394"/>
      <c r="CY5" s="394"/>
      <c r="CZ5" s="394"/>
      <c r="DA5" s="395"/>
      <c r="DB5" s="393">
        <v>86.2</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14550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299411281</v>
      </c>
      <c r="BO6" s="388"/>
      <c r="BP6" s="388"/>
      <c r="BQ6" s="388"/>
      <c r="BR6" s="388"/>
      <c r="BS6" s="388"/>
      <c r="BT6" s="388"/>
      <c r="BU6" s="389"/>
      <c r="BV6" s="387">
        <v>252926448</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84.8</v>
      </c>
      <c r="CU6" s="410"/>
      <c r="CV6" s="410"/>
      <c r="CW6" s="410"/>
      <c r="CX6" s="410"/>
      <c r="CY6" s="410"/>
      <c r="CZ6" s="410"/>
      <c r="DA6" s="411"/>
      <c r="DB6" s="409">
        <v>86.2</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4</v>
      </c>
      <c r="AJ7" s="403"/>
      <c r="AK7" s="403"/>
      <c r="AL7" s="403"/>
      <c r="AM7" s="403"/>
      <c r="AN7" s="403"/>
      <c r="AO7" s="403"/>
      <c r="AP7" s="404"/>
      <c r="AQ7" s="402">
        <v>11880</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159730120</v>
      </c>
      <c r="BO7" s="388"/>
      <c r="BP7" s="388"/>
      <c r="BQ7" s="388"/>
      <c r="BR7" s="388"/>
      <c r="BS7" s="388"/>
      <c r="BT7" s="388"/>
      <c r="BU7" s="389"/>
      <c r="BV7" s="387">
        <v>104838086</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3411288144</v>
      </c>
      <c r="CU7" s="388"/>
      <c r="CV7" s="388"/>
      <c r="CW7" s="388"/>
      <c r="CX7" s="388"/>
      <c r="CY7" s="388"/>
      <c r="CZ7" s="388"/>
      <c r="DA7" s="389"/>
      <c r="DB7" s="387">
        <v>3050967268</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11060</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139681161</v>
      </c>
      <c r="BO8" s="388"/>
      <c r="BP8" s="388"/>
      <c r="BQ8" s="388"/>
      <c r="BR8" s="388"/>
      <c r="BS8" s="388"/>
      <c r="BT8" s="388"/>
      <c r="BU8" s="389"/>
      <c r="BV8" s="387">
        <v>148088362</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0.92532000000000003</v>
      </c>
      <c r="CU8" s="407"/>
      <c r="CV8" s="407"/>
      <c r="CW8" s="407"/>
      <c r="CX8" s="407"/>
      <c r="CY8" s="407"/>
      <c r="CZ8" s="407"/>
      <c r="DA8" s="408"/>
      <c r="DB8" s="406">
        <v>0.87051999999999996</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13159417</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12700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-8407201</v>
      </c>
      <c r="BO9" s="388"/>
      <c r="BP9" s="388"/>
      <c r="BQ9" s="388"/>
      <c r="BR9" s="388"/>
      <c r="BS9" s="388"/>
      <c r="BT9" s="388"/>
      <c r="BU9" s="389"/>
      <c r="BV9" s="387">
        <v>40480157</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9.6</v>
      </c>
      <c r="CU9" s="394"/>
      <c r="CV9" s="394"/>
      <c r="CW9" s="394"/>
      <c r="CX9" s="394"/>
      <c r="CY9" s="394"/>
      <c r="CZ9" s="394"/>
      <c r="DA9" s="395"/>
      <c r="DB9" s="393">
        <v>9.6</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12576637</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11460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111146893</v>
      </c>
      <c r="BO10" s="388"/>
      <c r="BP10" s="388"/>
      <c r="BQ10" s="388"/>
      <c r="BR10" s="388"/>
      <c r="BS10" s="388"/>
      <c r="BT10" s="388"/>
      <c r="BU10" s="389"/>
      <c r="BV10" s="387">
        <v>37248338</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125</v>
      </c>
      <c r="AJ11" s="403"/>
      <c r="AK11" s="403"/>
      <c r="AL11" s="403"/>
      <c r="AM11" s="403"/>
      <c r="AN11" s="403"/>
      <c r="AO11" s="403"/>
      <c r="AP11" s="404"/>
      <c r="AQ11" s="402">
        <v>10210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t="s">
        <v>100</v>
      </c>
      <c r="BO11" s="388"/>
      <c r="BP11" s="388"/>
      <c r="BQ11" s="388"/>
      <c r="BR11" s="388"/>
      <c r="BS11" s="388"/>
      <c r="BT11" s="388"/>
      <c r="BU11" s="389"/>
      <c r="BV11" s="387" t="s">
        <v>100</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13297585</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12880143</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102739692</v>
      </c>
      <c r="BO13" s="388"/>
      <c r="BP13" s="388"/>
      <c r="BQ13" s="388"/>
      <c r="BR13" s="388"/>
      <c r="BS13" s="388"/>
      <c r="BT13" s="388"/>
      <c r="BU13" s="389"/>
      <c r="BV13" s="387">
        <v>77728495</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0.7</v>
      </c>
      <c r="CU13" s="394"/>
      <c r="CV13" s="394"/>
      <c r="CW13" s="394"/>
      <c r="CX13" s="394"/>
      <c r="CY13" s="394"/>
      <c r="CZ13" s="394"/>
      <c r="DA13" s="395"/>
      <c r="DB13" s="393">
        <v>0.6</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13202037</v>
      </c>
      <c r="S14" s="503"/>
      <c r="T14" s="503"/>
      <c r="U14" s="503"/>
      <c r="V14" s="504"/>
      <c r="W14" s="429"/>
      <c r="X14" s="430"/>
      <c r="Y14" s="431"/>
      <c r="Z14" s="456" t="s">
        <v>115</v>
      </c>
      <c r="AA14" s="457"/>
      <c r="AB14" s="457"/>
      <c r="AC14" s="457"/>
      <c r="AD14" s="457"/>
      <c r="AE14" s="457"/>
      <c r="AF14" s="457"/>
      <c r="AG14" s="457"/>
      <c r="AH14" s="458"/>
      <c r="AI14" s="402">
        <v>44745</v>
      </c>
      <c r="AJ14" s="403"/>
      <c r="AK14" s="403"/>
      <c r="AL14" s="403"/>
      <c r="AM14" s="404"/>
      <c r="AN14" s="402">
        <v>140141340</v>
      </c>
      <c r="AO14" s="403"/>
      <c r="AP14" s="403"/>
      <c r="AQ14" s="403"/>
      <c r="AR14" s="403"/>
      <c r="AS14" s="404"/>
      <c r="AT14" s="402">
        <v>3132</v>
      </c>
      <c r="AU14" s="403"/>
      <c r="AV14" s="403"/>
      <c r="AW14" s="403"/>
      <c r="AX14" s="403"/>
      <c r="AY14" s="405"/>
      <c r="AZ14" s="396" t="s">
        <v>116</v>
      </c>
      <c r="BA14" s="397"/>
      <c r="BB14" s="397"/>
      <c r="BC14" s="397"/>
      <c r="BD14" s="397"/>
      <c r="BE14" s="397"/>
      <c r="BF14" s="397"/>
      <c r="BG14" s="397"/>
      <c r="BH14" s="397"/>
      <c r="BI14" s="397"/>
      <c r="BJ14" s="397"/>
      <c r="BK14" s="397"/>
      <c r="BL14" s="397"/>
      <c r="BM14" s="398"/>
      <c r="BN14" s="375">
        <v>1999071375</v>
      </c>
      <c r="BO14" s="376"/>
      <c r="BP14" s="376"/>
      <c r="BQ14" s="376"/>
      <c r="BR14" s="376"/>
      <c r="BS14" s="376"/>
      <c r="BT14" s="376"/>
      <c r="BU14" s="377"/>
      <c r="BV14" s="375">
        <v>1768840682</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49.7</v>
      </c>
      <c r="CU14" s="497"/>
      <c r="CV14" s="497"/>
      <c r="CW14" s="497"/>
      <c r="CX14" s="497"/>
      <c r="CY14" s="497"/>
      <c r="CZ14" s="497"/>
      <c r="DA14" s="498"/>
      <c r="DB14" s="496">
        <v>73.2</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12807627</v>
      </c>
      <c r="S15" s="503"/>
      <c r="T15" s="503"/>
      <c r="U15" s="503"/>
      <c r="V15" s="504"/>
      <c r="W15" s="429"/>
      <c r="X15" s="430"/>
      <c r="Y15" s="431"/>
      <c r="Z15" s="456" t="s">
        <v>118</v>
      </c>
      <c r="AA15" s="457"/>
      <c r="AB15" s="457"/>
      <c r="AC15" s="457"/>
      <c r="AD15" s="457"/>
      <c r="AE15" s="457"/>
      <c r="AF15" s="457"/>
      <c r="AG15" s="457"/>
      <c r="AH15" s="458"/>
      <c r="AI15" s="402">
        <v>18310</v>
      </c>
      <c r="AJ15" s="403"/>
      <c r="AK15" s="403"/>
      <c r="AL15" s="403"/>
      <c r="AM15" s="404"/>
      <c r="AN15" s="402">
        <v>56577900</v>
      </c>
      <c r="AO15" s="403"/>
      <c r="AP15" s="403"/>
      <c r="AQ15" s="403"/>
      <c r="AR15" s="403"/>
      <c r="AS15" s="404"/>
      <c r="AT15" s="402">
        <v>3090</v>
      </c>
      <c r="AU15" s="403"/>
      <c r="AV15" s="403"/>
      <c r="AW15" s="403"/>
      <c r="AX15" s="403"/>
      <c r="AY15" s="405"/>
      <c r="AZ15" s="384" t="s">
        <v>119</v>
      </c>
      <c r="BA15" s="385"/>
      <c r="BB15" s="385"/>
      <c r="BC15" s="385"/>
      <c r="BD15" s="385"/>
      <c r="BE15" s="385"/>
      <c r="BF15" s="385"/>
      <c r="BG15" s="385"/>
      <c r="BH15" s="385"/>
      <c r="BI15" s="385"/>
      <c r="BJ15" s="385"/>
      <c r="BK15" s="385"/>
      <c r="BL15" s="385"/>
      <c r="BM15" s="386"/>
      <c r="BN15" s="387">
        <v>1981595612</v>
      </c>
      <c r="BO15" s="388"/>
      <c r="BP15" s="388"/>
      <c r="BQ15" s="388"/>
      <c r="BR15" s="388"/>
      <c r="BS15" s="388"/>
      <c r="BT15" s="388"/>
      <c r="BU15" s="389"/>
      <c r="BV15" s="387">
        <v>1977005759</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1252</v>
      </c>
      <c r="AJ16" s="403"/>
      <c r="AK16" s="403"/>
      <c r="AL16" s="403"/>
      <c r="AM16" s="404"/>
      <c r="AN16" s="402">
        <v>3624540</v>
      </c>
      <c r="AO16" s="403"/>
      <c r="AP16" s="403"/>
      <c r="AQ16" s="403"/>
      <c r="AR16" s="403"/>
      <c r="AS16" s="404"/>
      <c r="AT16" s="402">
        <v>2895</v>
      </c>
      <c r="AU16" s="403"/>
      <c r="AV16" s="403"/>
      <c r="AW16" s="403"/>
      <c r="AX16" s="403"/>
      <c r="AY16" s="405"/>
      <c r="AZ16" s="384" t="s">
        <v>124</v>
      </c>
      <c r="BA16" s="385"/>
      <c r="BB16" s="385"/>
      <c r="BC16" s="385"/>
      <c r="BD16" s="385"/>
      <c r="BE16" s="385"/>
      <c r="BF16" s="385"/>
      <c r="BG16" s="385"/>
      <c r="BH16" s="385"/>
      <c r="BI16" s="385"/>
      <c r="BJ16" s="385"/>
      <c r="BK16" s="385"/>
      <c r="BL16" s="385"/>
      <c r="BM16" s="386"/>
      <c r="BN16" s="387">
        <v>3411288144</v>
      </c>
      <c r="BO16" s="388"/>
      <c r="BP16" s="388"/>
      <c r="BQ16" s="388"/>
      <c r="BR16" s="388"/>
      <c r="BS16" s="388"/>
      <c r="BT16" s="388"/>
      <c r="BU16" s="389"/>
      <c r="BV16" s="387">
        <v>3050967268</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43529</v>
      </c>
      <c r="AJ17" s="403"/>
      <c r="AK17" s="403"/>
      <c r="AL17" s="403"/>
      <c r="AM17" s="404"/>
      <c r="AN17" s="402">
        <v>138988097</v>
      </c>
      <c r="AO17" s="403"/>
      <c r="AP17" s="403"/>
      <c r="AQ17" s="403"/>
      <c r="AR17" s="403"/>
      <c r="AS17" s="404"/>
      <c r="AT17" s="402">
        <v>3193</v>
      </c>
      <c r="AU17" s="403"/>
      <c r="AV17" s="403"/>
      <c r="AW17" s="403"/>
      <c r="AX17" s="403"/>
      <c r="AY17" s="405"/>
      <c r="AZ17" s="384" t="s">
        <v>128</v>
      </c>
      <c r="BA17" s="385"/>
      <c r="BB17" s="385"/>
      <c r="BC17" s="385"/>
      <c r="BD17" s="385"/>
      <c r="BE17" s="385"/>
      <c r="BF17" s="385"/>
      <c r="BG17" s="385"/>
      <c r="BH17" s="385"/>
      <c r="BI17" s="385"/>
      <c r="BJ17" s="385"/>
      <c r="BK17" s="385"/>
      <c r="BL17" s="385"/>
      <c r="BM17" s="386"/>
      <c r="BN17" s="387">
        <v>3232280694</v>
      </c>
      <c r="BO17" s="388"/>
      <c r="BP17" s="388"/>
      <c r="BQ17" s="388"/>
      <c r="BR17" s="388"/>
      <c r="BS17" s="388"/>
      <c r="BT17" s="388"/>
      <c r="BU17" s="389"/>
      <c r="BV17" s="387">
        <v>3157335664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2191</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59502</v>
      </c>
      <c r="AJ18" s="403"/>
      <c r="AK18" s="403"/>
      <c r="AL18" s="403"/>
      <c r="AM18" s="404"/>
      <c r="AN18" s="402">
        <v>206808514</v>
      </c>
      <c r="AO18" s="403"/>
      <c r="AP18" s="403"/>
      <c r="AQ18" s="403"/>
      <c r="AR18" s="403"/>
      <c r="AS18" s="404"/>
      <c r="AT18" s="402">
        <v>3476</v>
      </c>
      <c r="AU18" s="403"/>
      <c r="AV18" s="403"/>
      <c r="AW18" s="403"/>
      <c r="AX18" s="403"/>
      <c r="AY18" s="405"/>
      <c r="AZ18" s="487" t="s">
        <v>131</v>
      </c>
      <c r="BA18" s="488"/>
      <c r="BB18" s="488"/>
      <c r="BC18" s="488"/>
      <c r="BD18" s="488"/>
      <c r="BE18" s="488"/>
      <c r="BF18" s="488"/>
      <c r="BG18" s="488"/>
      <c r="BH18" s="488"/>
      <c r="BI18" s="488"/>
      <c r="BJ18" s="488"/>
      <c r="BK18" s="488"/>
      <c r="BL18" s="488"/>
      <c r="BM18" s="489"/>
      <c r="BN18" s="521">
        <v>5689514860</v>
      </c>
      <c r="BO18" s="522"/>
      <c r="BP18" s="522"/>
      <c r="BQ18" s="522"/>
      <c r="BR18" s="522"/>
      <c r="BS18" s="522"/>
      <c r="BT18" s="522"/>
      <c r="BU18" s="523"/>
      <c r="BV18" s="521">
        <v>5212521774</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6069</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134</v>
      </c>
      <c r="BA19" s="397"/>
      <c r="BB19" s="397"/>
      <c r="BC19" s="397"/>
      <c r="BD19" s="397"/>
      <c r="BE19" s="397"/>
      <c r="BF19" s="397"/>
      <c r="BG19" s="397"/>
      <c r="BH19" s="397"/>
      <c r="BI19" s="397"/>
      <c r="BJ19" s="397"/>
      <c r="BK19" s="397"/>
      <c r="BL19" s="397"/>
      <c r="BM19" s="398"/>
      <c r="BN19" s="375">
        <v>5185796762</v>
      </c>
      <c r="BO19" s="376"/>
      <c r="BP19" s="376"/>
      <c r="BQ19" s="376"/>
      <c r="BR19" s="376"/>
      <c r="BS19" s="376"/>
      <c r="BT19" s="376"/>
      <c r="BU19" s="377"/>
      <c r="BV19" s="375">
        <v>5510470279</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6393768</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147776</v>
      </c>
      <c r="AJ20" s="403"/>
      <c r="AK20" s="403"/>
      <c r="AL20" s="403"/>
      <c r="AM20" s="404"/>
      <c r="AN20" s="402">
        <v>485937951</v>
      </c>
      <c r="AO20" s="403"/>
      <c r="AP20" s="403"/>
      <c r="AQ20" s="403"/>
      <c r="AR20" s="403"/>
      <c r="AS20" s="404"/>
      <c r="AT20" s="402">
        <v>3288</v>
      </c>
      <c r="AU20" s="403"/>
      <c r="AV20" s="403"/>
      <c r="AW20" s="403"/>
      <c r="AX20" s="403"/>
      <c r="AY20" s="405"/>
      <c r="AZ20" s="487" t="s">
        <v>137</v>
      </c>
      <c r="BA20" s="488"/>
      <c r="BB20" s="488"/>
      <c r="BC20" s="488"/>
      <c r="BD20" s="488"/>
      <c r="BE20" s="488"/>
      <c r="BF20" s="488"/>
      <c r="BG20" s="488"/>
      <c r="BH20" s="488"/>
      <c r="BI20" s="488"/>
      <c r="BJ20" s="488"/>
      <c r="BK20" s="488"/>
      <c r="BL20" s="488"/>
      <c r="BM20" s="489"/>
      <c r="BN20" s="521">
        <v>154494986</v>
      </c>
      <c r="BO20" s="522"/>
      <c r="BP20" s="522"/>
      <c r="BQ20" s="522"/>
      <c r="BR20" s="522"/>
      <c r="BS20" s="522"/>
      <c r="BT20" s="522"/>
      <c r="BU20" s="523"/>
      <c r="BV20" s="521">
        <v>178826098</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100.5</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781095993</v>
      </c>
      <c r="BO21" s="376"/>
      <c r="BP21" s="376"/>
      <c r="BQ21" s="376"/>
      <c r="BR21" s="376"/>
      <c r="BS21" s="376"/>
      <c r="BT21" s="376"/>
      <c r="BU21" s="377"/>
      <c r="BV21" s="375">
        <v>769803730</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53587346</v>
      </c>
      <c r="BO22" s="388"/>
      <c r="BP22" s="388"/>
      <c r="BQ22" s="388"/>
      <c r="BR22" s="388"/>
      <c r="BS22" s="388"/>
      <c r="BT22" s="388"/>
      <c r="BU22" s="389"/>
      <c r="BV22" s="387">
        <v>56448019</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283742058</v>
      </c>
      <c r="BO23" s="388"/>
      <c r="BP23" s="388"/>
      <c r="BQ23" s="388"/>
      <c r="BR23" s="388"/>
      <c r="BS23" s="388"/>
      <c r="BT23" s="388"/>
      <c r="BU23" s="389"/>
      <c r="BV23" s="387">
        <v>281635979</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t="s">
        <v>100</v>
      </c>
      <c r="BO24" s="522"/>
      <c r="BP24" s="522"/>
      <c r="BQ24" s="522"/>
      <c r="BR24" s="522"/>
      <c r="BS24" s="522"/>
      <c r="BT24" s="522"/>
      <c r="BU24" s="523"/>
      <c r="BV24" s="521" t="s">
        <v>100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566318181</v>
      </c>
      <c r="BO25" s="376"/>
      <c r="BP25" s="376"/>
      <c r="BQ25" s="376"/>
      <c r="BR25" s="376"/>
      <c r="BS25" s="376"/>
      <c r="BT25" s="376"/>
      <c r="BU25" s="377"/>
      <c r="BV25" s="375">
        <v>455171288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t="s">
        <v>100</v>
      </c>
      <c r="BO26" s="388"/>
      <c r="BP26" s="388"/>
      <c r="BQ26" s="388"/>
      <c r="BR26" s="388"/>
      <c r="BS26" s="388"/>
      <c r="BT26" s="388"/>
      <c r="BU26" s="389"/>
      <c r="BV26" s="387" t="s">
        <v>100</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1238754225</v>
      </c>
      <c r="BO27" s="522"/>
      <c r="BP27" s="522"/>
      <c r="BQ27" s="522"/>
      <c r="BR27" s="522"/>
      <c r="BS27" s="522"/>
      <c r="BT27" s="522"/>
      <c r="BU27" s="523"/>
      <c r="BV27" s="521">
        <v>1045208032</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病院会計</v>
      </c>
      <c r="AP31" s="542"/>
      <c r="AQ31" s="542"/>
      <c r="AR31" s="542"/>
      <c r="AS31" s="542"/>
      <c r="AT31" s="542"/>
      <c r="AU31" s="542"/>
      <c r="AV31" s="542"/>
      <c r="AW31" s="542"/>
      <c r="AX31" s="542"/>
      <c r="AY31" s="542"/>
      <c r="AZ31" s="542"/>
      <c r="BA31" s="542"/>
      <c r="BB31" s="542"/>
      <c r="BC31" s="542"/>
      <c r="BD31" s="154"/>
      <c r="BE31" s="541">
        <f>IF(BG31="","",MAX(C31:D40,U31:V40,AM31:AN40)+1)</f>
        <v>21</v>
      </c>
      <c r="BF31" s="541"/>
      <c r="BG31" s="542" t="str">
        <f>IF('各会計、関係団体の財政状況及び健全化判断比率'!B39="","",'各会計、関係団体の財政状況及び健全化判断比率'!B39)</f>
        <v>と場会計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22</v>
      </c>
      <c r="CP31" s="541"/>
      <c r="CQ31" s="542" t="str">
        <f>IF('各会計、関係団体の財政状況及び健全化判断比率'!BS7="","",'各会計、関係団体の財政状況及び健全化判断比率'!BS7)</f>
        <v>東京都人権啓発センター</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特別区財政調整会計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中央卸売市場会計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23</v>
      </c>
      <c r="CP32" s="541"/>
      <c r="CQ32" s="542" t="str">
        <f>IF('各会計、関係団体の財政状況及び健全化判断比率'!BS8="","",'各会計、関係団体の財政状況及び健全化判断比率'!BS8)</f>
        <v>東京都島しょ振興公社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地方消費税清算会計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都市再開発事業会計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24</v>
      </c>
      <c r="CP33" s="541"/>
      <c r="CQ33" s="542" t="str">
        <f>IF('各会計、関係団体の財政状況及び健全化判断比率'!BS9="","",'各会計、関係団体の財政状況及び健全化判断比率'!BS9)</f>
        <v>東京都人材支援事業団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小笠原諸島生活再建資金会計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臨海地域開発事業会計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25</v>
      </c>
      <c r="CP34" s="541"/>
      <c r="CQ34" s="542" t="str">
        <f>IF('各会計、関係団体の財政状況及び健全化判断比率'!BS10="","",'各会計、関係団体の財政状況及び健全化判断比率'!BS10)</f>
        <v>セントラルプラザ</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母子父子福祉貸付資金会計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15</v>
      </c>
      <c r="AN35" s="541"/>
      <c r="AO35" s="542" t="str">
        <f>IF('各会計、関係団体の財政状況及び健全化判断比率'!B32="","",'各会計、関係団体の財政状況及び健全化判断比率'!B32)</f>
        <v>港湾事業会計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26</v>
      </c>
      <c r="CP35" s="541"/>
      <c r="CQ35" s="542" t="str">
        <f>IF('各会計、関係団体の財政状況及び健全化判断比率'!BS11="","",'各会計、関係団体の財政状況及び健全化判断比率'!BS11)</f>
        <v>東京税務協会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心身障害者扶養年金会計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f t="shared" si="1"/>
        <v>16</v>
      </c>
      <c r="AN36" s="541"/>
      <c r="AO36" s="542" t="str">
        <f>IF('各会計、関係団体の財政状況及び健全化判断比率'!B33="","",'各会計、関係団体の財政状況及び健全化判断比率'!B33)</f>
        <v>交通事業会計</v>
      </c>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27</v>
      </c>
      <c r="CP36" s="541"/>
      <c r="CQ36" s="542" t="str">
        <f>IF('各会計、関係団体の財政状況及び健全化判断比率'!BS12="","",'各会計、関係団体の財政状況及び健全化判断比率'!BS12)</f>
        <v>東京都私学財団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中小企業設備導入等資金会計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f t="shared" si="1"/>
        <v>17</v>
      </c>
      <c r="AN37" s="541"/>
      <c r="AO37" s="542" t="str">
        <f>IF('各会計、関係団体の財政状況及び健全化判断比率'!B34="","",'各会計、関係団体の財政状況及び健全化判断比率'!B34)</f>
        <v>高速電車事業会計</v>
      </c>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28</v>
      </c>
      <c r="CP37" s="541"/>
      <c r="CQ37" s="542" t="str">
        <f>IF('各会計、関係団体の財政状況及び健全化判断比率'!BS13="","",'各会計、関係団体の財政状況及び健全化判断比率'!BS13)</f>
        <v>東京都歴史文化財団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林業・木材産業改善資金助成会計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f t="shared" si="1"/>
        <v>18</v>
      </c>
      <c r="AN38" s="541"/>
      <c r="AO38" s="542" t="str">
        <f>IF('各会計、関係団体の財政状況及び健全化判断比率'!B35="","",'各会計、関係団体の財政状況及び健全化判断比率'!B35)</f>
        <v>電気事業会計</v>
      </c>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29</v>
      </c>
      <c r="CP38" s="541"/>
      <c r="CQ38" s="542" t="str">
        <f>IF('各会計、関係団体の財政状況及び健全化判断比率'!BS14="","",'各会計、関係団体の財政状況及び健全化判断比率'!BS14)</f>
        <v>東京都都市づくり公社</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沿岸漁業改善資金助成会計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f t="shared" si="1"/>
        <v>19</v>
      </c>
      <c r="AN39" s="541"/>
      <c r="AO39" s="542" t="str">
        <f>IF('各会計、関係団体の財政状況及び健全化判断比率'!B36="","",'各会計、関係団体の財政状況及び健全化判断比率'!B36)</f>
        <v>水道事業会計</v>
      </c>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30</v>
      </c>
      <c r="CP39" s="541"/>
      <c r="CQ39" s="542" t="str">
        <f>IF('各会計、関係団体の財政状況及び健全化判断比率'!BS15="","",'各会計、関係団体の財政状況及び健全化判断比率'!BS15)</f>
        <v>多摩都市モノレール</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都営住宅等事業会計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f t="shared" si="1"/>
        <v>20</v>
      </c>
      <c r="AN40" s="541"/>
      <c r="AO40" s="542" t="str">
        <f>IF('各会計、関係団体の財政状況及び健全化判断比率'!B37="","",'各会計、関係団体の財政状況及び健全化判断比率'!B37)</f>
        <v>工業用水道事業会計</v>
      </c>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31</v>
      </c>
      <c r="CP40" s="541"/>
      <c r="CQ40" s="542" t="str">
        <f>IF('各会計、関係団体の財政状況及び健全化判断比率'!BS16="","",'各会計、関係団体の財政状況及び健全化判断比率'!BS16)</f>
        <v>東京臨海高速鉄道</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473</v>
      </c>
      <c r="J40" s="341" t="s">
        <v>474</v>
      </c>
      <c r="K40" s="341" t="s">
        <v>475</v>
      </c>
      <c r="L40" s="341" t="s">
        <v>476</v>
      </c>
      <c r="M40" s="342" t="s">
        <v>477</v>
      </c>
    </row>
    <row r="41" spans="2:13" ht="27.75" customHeight="1">
      <c r="B41" s="1120" t="s">
        <v>22</v>
      </c>
      <c r="C41" s="1121"/>
      <c r="D41" s="66"/>
      <c r="E41" s="1126" t="s">
        <v>23</v>
      </c>
      <c r="F41" s="1126"/>
      <c r="G41" s="1126"/>
      <c r="H41" s="1127"/>
      <c r="I41" s="343">
        <v>7111617</v>
      </c>
      <c r="J41" s="344">
        <v>7279454</v>
      </c>
      <c r="K41" s="344">
        <v>7297672</v>
      </c>
      <c r="L41" s="344">
        <v>6955284</v>
      </c>
      <c r="M41" s="345">
        <v>6548270</v>
      </c>
    </row>
    <row r="42" spans="2:13" ht="27.75" customHeight="1">
      <c r="B42" s="1122"/>
      <c r="C42" s="1123"/>
      <c r="D42" s="67"/>
      <c r="E42" s="1128" t="s">
        <v>24</v>
      </c>
      <c r="F42" s="1128"/>
      <c r="G42" s="1128"/>
      <c r="H42" s="1129"/>
      <c r="I42" s="346">
        <v>142839</v>
      </c>
      <c r="J42" s="347">
        <v>126000</v>
      </c>
      <c r="K42" s="347">
        <v>116464</v>
      </c>
      <c r="L42" s="347">
        <v>98958</v>
      </c>
      <c r="M42" s="348">
        <v>81707</v>
      </c>
    </row>
    <row r="43" spans="2:13" ht="27.75" customHeight="1">
      <c r="B43" s="1122"/>
      <c r="C43" s="1123"/>
      <c r="D43" s="67"/>
      <c r="E43" s="1128" t="s">
        <v>25</v>
      </c>
      <c r="F43" s="1128"/>
      <c r="G43" s="1128"/>
      <c r="H43" s="1129"/>
      <c r="I43" s="346">
        <v>1414248</v>
      </c>
      <c r="J43" s="347">
        <v>1291504</v>
      </c>
      <c r="K43" s="347">
        <v>1223993</v>
      </c>
      <c r="L43" s="347">
        <v>1185708</v>
      </c>
      <c r="M43" s="348">
        <v>1171377</v>
      </c>
    </row>
    <row r="44" spans="2:13" ht="27.75" customHeight="1">
      <c r="B44" s="1122"/>
      <c r="C44" s="1123"/>
      <c r="D44" s="67"/>
      <c r="E44" s="1128" t="s">
        <v>26</v>
      </c>
      <c r="F44" s="1128"/>
      <c r="G44" s="1128"/>
      <c r="H44" s="1129"/>
      <c r="I44" s="346" t="s">
        <v>433</v>
      </c>
      <c r="J44" s="347" t="s">
        <v>433</v>
      </c>
      <c r="K44" s="347" t="s">
        <v>433</v>
      </c>
      <c r="L44" s="347" t="s">
        <v>433</v>
      </c>
      <c r="M44" s="348" t="s">
        <v>433</v>
      </c>
    </row>
    <row r="45" spans="2:13" ht="27.75" customHeight="1">
      <c r="B45" s="1122"/>
      <c r="C45" s="1123"/>
      <c r="D45" s="67"/>
      <c r="E45" s="1128" t="s">
        <v>27</v>
      </c>
      <c r="F45" s="1128"/>
      <c r="G45" s="1128"/>
      <c r="H45" s="1129"/>
      <c r="I45" s="346">
        <v>1243015</v>
      </c>
      <c r="J45" s="347">
        <v>1203527</v>
      </c>
      <c r="K45" s="347">
        <v>1135856</v>
      </c>
      <c r="L45" s="347">
        <v>1110370</v>
      </c>
      <c r="M45" s="348">
        <v>1073038</v>
      </c>
    </row>
    <row r="46" spans="2:13" ht="27.75" customHeight="1">
      <c r="B46" s="1122"/>
      <c r="C46" s="1123"/>
      <c r="D46" s="67"/>
      <c r="E46" s="1128" t="s">
        <v>28</v>
      </c>
      <c r="F46" s="1128"/>
      <c r="G46" s="1128"/>
      <c r="H46" s="1129"/>
      <c r="I46" s="346">
        <v>58298</v>
      </c>
      <c r="J46" s="347">
        <v>37212</v>
      </c>
      <c r="K46" s="347">
        <v>39907</v>
      </c>
      <c r="L46" s="347">
        <v>41234</v>
      </c>
      <c r="M46" s="348">
        <v>39218</v>
      </c>
    </row>
    <row r="47" spans="2:13" ht="27.75" customHeight="1">
      <c r="B47" s="1122"/>
      <c r="C47" s="1123"/>
      <c r="D47" s="67"/>
      <c r="E47" s="1128" t="s">
        <v>29</v>
      </c>
      <c r="F47" s="1128"/>
      <c r="G47" s="1128"/>
      <c r="H47" s="1129"/>
      <c r="I47" s="346" t="s">
        <v>433</v>
      </c>
      <c r="J47" s="347" t="s">
        <v>433</v>
      </c>
      <c r="K47" s="347" t="s">
        <v>433</v>
      </c>
      <c r="L47" s="347" t="s">
        <v>433</v>
      </c>
      <c r="M47" s="348" t="s">
        <v>433</v>
      </c>
    </row>
    <row r="48" spans="2:13" ht="27.75" customHeight="1">
      <c r="B48" s="1124"/>
      <c r="C48" s="1125"/>
      <c r="D48" s="67"/>
      <c r="E48" s="1128" t="s">
        <v>30</v>
      </c>
      <c r="F48" s="1128"/>
      <c r="G48" s="1128"/>
      <c r="H48" s="1129"/>
      <c r="I48" s="346" t="s">
        <v>433</v>
      </c>
      <c r="J48" s="347" t="s">
        <v>433</v>
      </c>
      <c r="K48" s="347" t="s">
        <v>433</v>
      </c>
      <c r="L48" s="347" t="s">
        <v>433</v>
      </c>
      <c r="M48" s="348" t="s">
        <v>433</v>
      </c>
    </row>
    <row r="49" spans="2:13" ht="27.75" customHeight="1">
      <c r="B49" s="1130" t="s">
        <v>31</v>
      </c>
      <c r="C49" s="1131"/>
      <c r="D49" s="68"/>
      <c r="E49" s="1128" t="s">
        <v>32</v>
      </c>
      <c r="F49" s="1128"/>
      <c r="G49" s="1128"/>
      <c r="H49" s="1129"/>
      <c r="I49" s="346">
        <v>2260502</v>
      </c>
      <c r="J49" s="347">
        <v>2300411</v>
      </c>
      <c r="K49" s="347">
        <v>2461838</v>
      </c>
      <c r="L49" s="347">
        <v>2564952</v>
      </c>
      <c r="M49" s="348">
        <v>2903714</v>
      </c>
    </row>
    <row r="50" spans="2:13" ht="27.75" customHeight="1">
      <c r="B50" s="1122"/>
      <c r="C50" s="1123"/>
      <c r="D50" s="67"/>
      <c r="E50" s="1128" t="s">
        <v>33</v>
      </c>
      <c r="F50" s="1128"/>
      <c r="G50" s="1128"/>
      <c r="H50" s="1129"/>
      <c r="I50" s="346">
        <v>1357931</v>
      </c>
      <c r="J50" s="347">
        <v>1466858</v>
      </c>
      <c r="K50" s="347">
        <v>1529165</v>
      </c>
      <c r="L50" s="347">
        <v>1512513</v>
      </c>
      <c r="M50" s="348">
        <v>1398424</v>
      </c>
    </row>
    <row r="51" spans="2:13" ht="27.75" customHeight="1">
      <c r="B51" s="1124"/>
      <c r="C51" s="1125"/>
      <c r="D51" s="67"/>
      <c r="E51" s="1128" t="s">
        <v>34</v>
      </c>
      <c r="F51" s="1128"/>
      <c r="G51" s="1128"/>
      <c r="H51" s="1129"/>
      <c r="I51" s="346">
        <v>4065069</v>
      </c>
      <c r="J51" s="347">
        <v>3939247</v>
      </c>
      <c r="K51" s="347">
        <v>3652809</v>
      </c>
      <c r="L51" s="347">
        <v>3376700</v>
      </c>
      <c r="M51" s="348">
        <v>3102416</v>
      </c>
    </row>
    <row r="52" spans="2:13" ht="27.75" customHeight="1" thickBot="1">
      <c r="B52" s="1132" t="s">
        <v>20</v>
      </c>
      <c r="C52" s="1133"/>
      <c r="D52" s="69"/>
      <c r="E52" s="1134" t="s">
        <v>35</v>
      </c>
      <c r="F52" s="1134"/>
      <c r="G52" s="1134"/>
      <c r="H52" s="1135"/>
      <c r="I52" s="349">
        <v>2286516</v>
      </c>
      <c r="J52" s="350">
        <v>2231180</v>
      </c>
      <c r="K52" s="350">
        <v>2170080</v>
      </c>
      <c r="L52" s="350">
        <v>1937390</v>
      </c>
      <c r="M52" s="351">
        <v>1509056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36</v>
      </c>
      <c r="E2" s="84"/>
      <c r="F2" s="85" t="s">
        <v>37</v>
      </c>
      <c r="G2" s="86"/>
      <c r="H2" s="87"/>
    </row>
    <row r="3" spans="1:8">
      <c r="A3" s="83" t="s">
        <v>466</v>
      </c>
      <c r="B3" s="88"/>
      <c r="C3" s="89"/>
      <c r="D3" s="90">
        <v>58413</v>
      </c>
      <c r="E3" s="91"/>
      <c r="F3" s="92"/>
      <c r="G3" s="93"/>
      <c r="H3" s="94"/>
    </row>
    <row r="4" spans="1:8">
      <c r="A4" s="95"/>
      <c r="B4" s="96"/>
      <c r="C4" s="97"/>
      <c r="D4" s="98">
        <v>41585</v>
      </c>
      <c r="E4" s="99"/>
      <c r="F4" s="100"/>
      <c r="G4" s="101"/>
      <c r="H4" s="102"/>
    </row>
    <row r="5" spans="1:8">
      <c r="A5" s="83" t="s">
        <v>468</v>
      </c>
      <c r="B5" s="88"/>
      <c r="C5" s="89"/>
      <c r="D5" s="90">
        <v>61006</v>
      </c>
      <c r="E5" s="91"/>
      <c r="F5" s="92"/>
      <c r="G5" s="93"/>
      <c r="H5" s="94"/>
    </row>
    <row r="6" spans="1:8">
      <c r="A6" s="95"/>
      <c r="B6" s="96"/>
      <c r="C6" s="97"/>
      <c r="D6" s="98">
        <v>35562</v>
      </c>
      <c r="E6" s="99"/>
      <c r="F6" s="100"/>
      <c r="G6" s="101"/>
      <c r="H6" s="102"/>
    </row>
    <row r="7" spans="1:8">
      <c r="A7" s="83" t="s">
        <v>469</v>
      </c>
      <c r="B7" s="88"/>
      <c r="C7" s="89"/>
      <c r="D7" s="90">
        <v>56100</v>
      </c>
      <c r="E7" s="91"/>
      <c r="F7" s="92"/>
      <c r="G7" s="93"/>
      <c r="H7" s="94"/>
    </row>
    <row r="8" spans="1:8">
      <c r="A8" s="95"/>
      <c r="B8" s="96"/>
      <c r="C8" s="97"/>
      <c r="D8" s="98">
        <v>34167</v>
      </c>
      <c r="E8" s="99"/>
      <c r="F8" s="100"/>
      <c r="G8" s="101"/>
      <c r="H8" s="102"/>
    </row>
    <row r="9" spans="1:8">
      <c r="A9" s="83" t="s">
        <v>470</v>
      </c>
      <c r="B9" s="88"/>
      <c r="C9" s="89"/>
      <c r="D9" s="90">
        <v>57292</v>
      </c>
      <c r="E9" s="91"/>
      <c r="F9" s="92"/>
      <c r="G9" s="93"/>
      <c r="H9" s="94"/>
    </row>
    <row r="10" spans="1:8">
      <c r="A10" s="95"/>
      <c r="B10" s="96"/>
      <c r="C10" s="97"/>
      <c r="D10" s="98">
        <v>36251</v>
      </c>
      <c r="E10" s="99"/>
      <c r="F10" s="100"/>
      <c r="G10" s="101"/>
      <c r="H10" s="102"/>
    </row>
    <row r="11" spans="1:8">
      <c r="A11" s="83" t="s">
        <v>471</v>
      </c>
      <c r="B11" s="88"/>
      <c r="C11" s="89"/>
      <c r="D11" s="90">
        <v>56666</v>
      </c>
      <c r="E11" s="91"/>
      <c r="F11" s="92"/>
      <c r="G11" s="93"/>
      <c r="H11" s="94"/>
    </row>
    <row r="12" spans="1:8">
      <c r="A12" s="95"/>
      <c r="B12" s="96"/>
      <c r="C12" s="103"/>
      <c r="D12" s="98">
        <v>36647</v>
      </c>
      <c r="E12" s="99"/>
      <c r="F12" s="100"/>
      <c r="G12" s="101"/>
      <c r="H12" s="102"/>
    </row>
    <row r="13" spans="1:8">
      <c r="A13" s="83"/>
      <c r="B13" s="88"/>
      <c r="C13" s="104"/>
      <c r="D13" s="105">
        <v>57895</v>
      </c>
      <c r="E13" s="106"/>
      <c r="F13" s="107"/>
      <c r="G13" s="108"/>
      <c r="H13" s="94"/>
    </row>
    <row r="14" spans="1:8">
      <c r="A14" s="95"/>
      <c r="B14" s="96"/>
      <c r="C14" s="97"/>
      <c r="D14" s="98">
        <v>36842</v>
      </c>
      <c r="E14" s="99"/>
      <c r="F14" s="100"/>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3.51</v>
      </c>
      <c r="C19" s="109">
        <f>ROUND(VALUE(SUBSTITUTE(実質収支比率等に係る経年分析!G$48,"▲","-")),2)</f>
        <v>3.57</v>
      </c>
      <c r="D19" s="109">
        <f>ROUND(VALUE(SUBSTITUTE(実質収支比率等に係る経年分析!H$48,"▲","-")),2)</f>
        <v>3.65</v>
      </c>
      <c r="E19" s="109">
        <f>ROUND(VALUE(SUBSTITUTE(実質収支比率等に係る経年分析!I$48,"▲","-")),2)</f>
        <v>4.8499999999999996</v>
      </c>
      <c r="F19" s="109">
        <f>ROUND(VALUE(SUBSTITUTE(実質収支比率等に係る経年分析!J$48,"▲","-")),2)</f>
        <v>4.09</v>
      </c>
    </row>
    <row r="20" spans="1:11">
      <c r="A20" s="109" t="s">
        <v>40</v>
      </c>
      <c r="B20" s="109">
        <f>ROUND(VALUE(SUBSTITUTE(実質収支比率等に係る経年分析!F$47,"▲","-")),2)</f>
        <v>16.440000000000001</v>
      </c>
      <c r="C20" s="109">
        <f>ROUND(VALUE(SUBSTITUTE(実質収支比率等に係る経年分析!G$47,"▲","-")),2)</f>
        <v>14.17</v>
      </c>
      <c r="D20" s="109">
        <f>ROUND(VALUE(SUBSTITUTE(実質収支比率等に係る経年分析!H$47,"▲","-")),2)</f>
        <v>14.18</v>
      </c>
      <c r="E20" s="109">
        <f>ROUND(VALUE(SUBSTITUTE(実質収支比率等に係る経年分析!I$47,"▲","-")),2)</f>
        <v>14.92</v>
      </c>
      <c r="F20" s="109">
        <f>ROUND(VALUE(SUBSTITUTE(実質収支比率等に係る経年分析!J$47,"▲","-")),2)</f>
        <v>16.600000000000001</v>
      </c>
    </row>
    <row r="21" spans="1:11">
      <c r="A21" s="109" t="s">
        <v>41</v>
      </c>
      <c r="B21" s="109">
        <f>IF(ISNUMBER(VALUE(SUBSTITUTE(実質収支比率等に係る経年分析!F$49,"▲","-"))),ROUND(VALUE(SUBSTITUTE(実質収支比率等に係る経年分析!F$49,"▲","-")),2),NA())</f>
        <v>0.56000000000000005</v>
      </c>
      <c r="C21" s="109">
        <f>IF(ISNUMBER(VALUE(SUBSTITUTE(実質収支比率等に係る経年分析!G$49,"▲","-"))),ROUND(VALUE(SUBSTITUTE(実質収支比率等に係る経年分析!G$49,"▲","-")),2),NA())</f>
        <v>-2.52</v>
      </c>
      <c r="D21" s="109">
        <f>IF(ISNUMBER(VALUE(SUBSTITUTE(実質収支比率等に係る経年分析!H$49,"▲","-"))),ROUND(VALUE(SUBSTITUTE(実質収支比率等に係る経年分析!H$49,"▲","-")),2),NA())</f>
        <v>0.9</v>
      </c>
      <c r="E21" s="109">
        <f>IF(ISNUMBER(VALUE(SUBSTITUTE(実質収支比率等に係る経年分析!I$49,"▲","-"))),ROUND(VALUE(SUBSTITUTE(実質収支比率等に係る経年分析!I$49,"▲","-")),2),NA())</f>
        <v>2.5499999999999998</v>
      </c>
      <c r="F21" s="109">
        <f>IF(ISNUMBER(VALUE(SUBSTITUTE(実質収支比率等に係る経年分析!J$49,"▲","-"))),ROUND(VALUE(SUBSTITUTE(実質収支比率等に係る経年分析!J$49,"▲","-")),2),NA())</f>
        <v>3.01</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0.67</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0.31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0.33</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0.28999999999999998</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港湾事業会計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0.75</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0.77</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0.78</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0.79</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0.76</v>
      </c>
    </row>
    <row r="30" spans="1:11">
      <c r="A30" s="110" t="str">
        <f>IF(連結実質赤字比率に係る赤字・黒字の構成分析!C$40="",NA(),連結実質赤字比率に係る赤字・黒字の構成分析!C$40)</f>
        <v>交通事業会計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1.23</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1.08</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1.08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1.08</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0.92</v>
      </c>
    </row>
    <row r="31" spans="1:11">
      <c r="A31" s="110" t="str">
        <f>IF(連結実質赤字比率に係る赤字・黒字の構成分析!C$39="",NA(),連結実質赤字比率に係る赤字・黒字の構成分析!C$39)</f>
        <v>都市再開発事業会計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2.16</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2.31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0.61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1.1000000000000001</v>
      </c>
    </row>
    <row r="32" spans="1:11">
      <c r="A32" s="110" t="str">
        <f>IF(連結実質赤字比率に係る赤字・黒字の構成分析!C$38="",NA(),連結実質赤字比率に係る赤字・黒字の構成分析!C$38)</f>
        <v>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3.75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3.59</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2.56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2.2200000000000002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1.88</v>
      </c>
    </row>
    <row r="33" spans="1:16">
      <c r="A33" s="110" t="str">
        <f>IF(連結実質赤字比率に係る赤字・黒字の構成分析!C$37="",NA(),連結実質赤字比率に係る赤字・黒字の構成分析!C$37)</f>
        <v>病院会計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1.26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1.32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1.69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2.0499999999999998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3.1</v>
      </c>
    </row>
    <row r="34" spans="1:16">
      <c r="A34" s="110" t="str">
        <f>IF(連結実質赤字比率に係る赤字・黒字の構成分析!C$36="",NA(),連結実質赤字比率に係る赤字・黒字の構成分析!C$36)</f>
        <v>高速電車事業会計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2.83</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2.82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3.57</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3.58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3.65</v>
      </c>
    </row>
    <row r="35" spans="1:16">
      <c r="A35" s="110" t="str">
        <f>IF(連結実質赤字比率に係る赤字・黒字の構成分析!C$35="",NA(),連結実質赤字比率に係る赤字・黒字の構成分析!C$35)</f>
        <v>中央卸売市場会計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4.5199999999999996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4.46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4.1100000000000003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4.63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4.09</v>
      </c>
    </row>
    <row r="36" spans="1:16">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7.13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7.65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7.35</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6.62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5.13</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586608</v>
      </c>
      <c r="E42" s="111"/>
      <c r="F42" s="111"/>
      <c r="G42" s="111">
        <f>'実質公債費比率（分子）の構造'!L$52</f>
        <v>608035</v>
      </c>
      <c r="H42" s="111"/>
      <c r="I42" s="111"/>
      <c r="J42" s="111">
        <f>'実質公債費比率（分子）の構造'!M$52</f>
        <v>597859</v>
      </c>
      <c r="K42" s="111"/>
      <c r="L42" s="111"/>
      <c r="M42" s="111">
        <f>'実質公債費比率（分子）の構造'!N$52</f>
        <v>579061</v>
      </c>
      <c r="N42" s="111"/>
      <c r="O42" s="111"/>
      <c r="P42" s="111">
        <f>'実質公債費比率（分子）の構造'!O$52</f>
        <v>562266</v>
      </c>
    </row>
    <row r="43" spans="1:16">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4043</v>
      </c>
      <c r="C44" s="111"/>
      <c r="D44" s="111"/>
      <c r="E44" s="111">
        <f>'実質公債費比率（分子）の構造'!L$50</f>
        <v>5773</v>
      </c>
      <c r="F44" s="111"/>
      <c r="G44" s="111"/>
      <c r="H44" s="111">
        <f>'実質公債費比率（分子）の構造'!M$50</f>
        <v>5509</v>
      </c>
      <c r="I44" s="111"/>
      <c r="J44" s="111"/>
      <c r="K44" s="111">
        <f>'実質公債費比率（分子）の構造'!N$50</f>
        <v>4991</v>
      </c>
      <c r="L44" s="111"/>
      <c r="M44" s="111"/>
      <c r="N44" s="111">
        <f>'実質公債費比率（分子）の構造'!O$50</f>
        <v>4566</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144343</v>
      </c>
      <c r="C46" s="111"/>
      <c r="D46" s="111"/>
      <c r="E46" s="111">
        <f>'実質公債費比率（分子）の構造'!L$48</f>
        <v>147855</v>
      </c>
      <c r="F46" s="111"/>
      <c r="G46" s="111"/>
      <c r="H46" s="111">
        <f>'実質公債費比率（分子）の構造'!M$48</f>
        <v>121661</v>
      </c>
      <c r="I46" s="111"/>
      <c r="J46" s="111"/>
      <c r="K46" s="111">
        <f>'実質公債費比率（分子）の構造'!N$48</f>
        <v>118804</v>
      </c>
      <c r="L46" s="111"/>
      <c r="M46" s="111"/>
      <c r="N46" s="111">
        <f>'実質公債費比率（分子）の構造'!O$48</f>
        <v>117767</v>
      </c>
      <c r="O46" s="111"/>
      <c r="P46" s="111"/>
    </row>
    <row r="47" spans="1:16">
      <c r="A47" s="111" t="s">
        <v>52</v>
      </c>
      <c r="B47" s="111">
        <f>'実質公債費比率（分子）の構造'!K$47</f>
        <v>287916</v>
      </c>
      <c r="C47" s="111"/>
      <c r="D47" s="111"/>
      <c r="E47" s="111">
        <f>'実質公債費比率（分子）の構造'!L$47</f>
        <v>286405</v>
      </c>
      <c r="F47" s="111"/>
      <c r="G47" s="111"/>
      <c r="H47" s="111">
        <f>'実質公債費比率（分子）の構造'!M$47</f>
        <v>292173</v>
      </c>
      <c r="I47" s="111"/>
      <c r="J47" s="111"/>
      <c r="K47" s="111">
        <f>'実質公債費比率（分子）の構造'!N$47</f>
        <v>300010</v>
      </c>
      <c r="L47" s="111"/>
      <c r="M47" s="111"/>
      <c r="N47" s="111">
        <f>'実質公債費比率（分子）の構造'!O$47</f>
        <v>299946</v>
      </c>
      <c r="O47" s="111"/>
      <c r="P47" s="111"/>
    </row>
    <row r="48" spans="1:16">
      <c r="A48" s="111" t="s">
        <v>53</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197228</v>
      </c>
      <c r="C49" s="111"/>
      <c r="D49" s="111"/>
      <c r="E49" s="111">
        <f>'実質公債費比率（分子）の構造'!L$45</f>
        <v>188691</v>
      </c>
      <c r="F49" s="111"/>
      <c r="G49" s="111"/>
      <c r="H49" s="111">
        <f>'実質公債費比率（分子）の構造'!M$45</f>
        <v>185411</v>
      </c>
      <c r="I49" s="111"/>
      <c r="J49" s="111"/>
      <c r="K49" s="111">
        <f>'実質公債費比率（分子）の構造'!N$45</f>
        <v>175818</v>
      </c>
      <c r="L49" s="111"/>
      <c r="M49" s="111"/>
      <c r="N49" s="111">
        <f>'実質公債費比率（分子）の構造'!O$45</f>
        <v>177549</v>
      </c>
      <c r="O49" s="111"/>
      <c r="P49" s="111"/>
    </row>
    <row r="50" spans="1:16">
      <c r="A50" s="111" t="s">
        <v>55</v>
      </c>
      <c r="B50" s="111" t="e">
        <f>NA()</f>
        <v>#N/A</v>
      </c>
      <c r="C50" s="111">
        <f>IF(ISNUMBER('実質公債費比率（分子）の構造'!K$53),'実質公債費比率（分子）の構造'!K$53,NA())</f>
        <v>46922</v>
      </c>
      <c r="D50" s="111" t="e">
        <f>NA()</f>
        <v>#N/A</v>
      </c>
      <c r="E50" s="111" t="e">
        <f>NA()</f>
        <v>#N/A</v>
      </c>
      <c r="F50" s="111">
        <f>IF(ISNUMBER('実質公債費比率（分子）の構造'!L$53),'実質公債費比率（分子）の構造'!L$53,NA())</f>
        <v>20689</v>
      </c>
      <c r="G50" s="111" t="e">
        <f>NA()</f>
        <v>#N/A</v>
      </c>
      <c r="H50" s="111" t="e">
        <f>NA()</f>
        <v>#N/A</v>
      </c>
      <c r="I50" s="111">
        <f>IF(ISNUMBER('実質公債費比率（分子）の構造'!M$53),'実質公債費比率（分子）の構造'!M$53,NA())</f>
        <v>6895</v>
      </c>
      <c r="J50" s="111" t="e">
        <f>NA()</f>
        <v>#N/A</v>
      </c>
      <c r="K50" s="111" t="e">
        <f>NA()</f>
        <v>#N/A</v>
      </c>
      <c r="L50" s="111">
        <f>IF(ISNUMBER('実質公債費比率（分子）の構造'!N$53),'実質公債費比率（分子）の構造'!N$53,NA())</f>
        <v>20562</v>
      </c>
      <c r="M50" s="111" t="e">
        <f>NA()</f>
        <v>#N/A</v>
      </c>
      <c r="N50" s="111" t="e">
        <f>NA()</f>
        <v>#N/A</v>
      </c>
      <c r="O50" s="111">
        <f>IF(ISNUMBER('実質公債費比率（分子）の構造'!O$53),'実質公債費比率（分子）の構造'!O$53,NA())</f>
        <v>37562</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4065069</v>
      </c>
      <c r="E56" s="110"/>
      <c r="F56" s="110"/>
      <c r="G56" s="110">
        <f>'将来負担比率（分子）の構造'!J$51</f>
        <v>3939247</v>
      </c>
      <c r="H56" s="110"/>
      <c r="I56" s="110"/>
      <c r="J56" s="110">
        <f>'将来負担比率（分子）の構造'!K$51</f>
        <v>3652809</v>
      </c>
      <c r="K56" s="110"/>
      <c r="L56" s="110"/>
      <c r="M56" s="110">
        <f>'将来負担比率（分子）の構造'!L$51</f>
        <v>3376700</v>
      </c>
      <c r="N56" s="110"/>
      <c r="O56" s="110"/>
      <c r="P56" s="110">
        <f>'将来負担比率（分子）の構造'!M$51</f>
        <v>3102416</v>
      </c>
    </row>
    <row r="57" spans="1:16">
      <c r="A57" s="110" t="s">
        <v>33</v>
      </c>
      <c r="B57" s="110"/>
      <c r="C57" s="110"/>
      <c r="D57" s="110">
        <f>'将来負担比率（分子）の構造'!I$50</f>
        <v>1357931</v>
      </c>
      <c r="E57" s="110"/>
      <c r="F57" s="110"/>
      <c r="G57" s="110">
        <f>'将来負担比率（分子）の構造'!J$50</f>
        <v>1466858</v>
      </c>
      <c r="H57" s="110"/>
      <c r="I57" s="110"/>
      <c r="J57" s="110">
        <f>'将来負担比率（分子）の構造'!K$50</f>
        <v>1529165</v>
      </c>
      <c r="K57" s="110"/>
      <c r="L57" s="110"/>
      <c r="M57" s="110">
        <f>'将来負担比率（分子）の構造'!L$50</f>
        <v>1512513</v>
      </c>
      <c r="N57" s="110"/>
      <c r="O57" s="110"/>
      <c r="P57" s="110">
        <f>'将来負担比率（分子）の構造'!M$50</f>
        <v>1398424</v>
      </c>
    </row>
    <row r="58" spans="1:16">
      <c r="A58" s="110" t="s">
        <v>32</v>
      </c>
      <c r="B58" s="110"/>
      <c r="C58" s="110"/>
      <c r="D58" s="110">
        <f>'将来負担比率（分子）の構造'!I$49</f>
        <v>2260502</v>
      </c>
      <c r="E58" s="110"/>
      <c r="F58" s="110"/>
      <c r="G58" s="110">
        <f>'将来負担比率（分子）の構造'!J$49</f>
        <v>2300411</v>
      </c>
      <c r="H58" s="110"/>
      <c r="I58" s="110"/>
      <c r="J58" s="110">
        <f>'将来負担比率（分子）の構造'!K$49</f>
        <v>2461838</v>
      </c>
      <c r="K58" s="110"/>
      <c r="L58" s="110"/>
      <c r="M58" s="110">
        <f>'将来負担比率（分子）の構造'!L$49</f>
        <v>2564952</v>
      </c>
      <c r="N58" s="110"/>
      <c r="O58" s="110"/>
      <c r="P58" s="110">
        <f>'将来負担比率（分子）の構造'!M$49</f>
        <v>2903714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58298</v>
      </c>
      <c r="C61" s="110"/>
      <c r="D61" s="110"/>
      <c r="E61" s="110">
        <f>'将来負担比率（分子）の構造'!J$46</f>
        <v>37212</v>
      </c>
      <c r="F61" s="110"/>
      <c r="G61" s="110"/>
      <c r="H61" s="110">
        <f>'将来負担比率（分子）の構造'!K$46</f>
        <v>39907</v>
      </c>
      <c r="I61" s="110"/>
      <c r="J61" s="110"/>
      <c r="K61" s="110">
        <f>'将来負担比率（分子）の構造'!L$46</f>
        <v>41234</v>
      </c>
      <c r="L61" s="110"/>
      <c r="M61" s="110"/>
      <c r="N61" s="110">
        <f>'将来負担比率（分子）の構造'!M$46</f>
        <v>39218</v>
      </c>
      <c r="O61" s="110"/>
      <c r="P61" s="110"/>
    </row>
    <row r="62" spans="1:16">
      <c r="A62" s="110" t="s">
        <v>27</v>
      </c>
      <c r="B62" s="110">
        <f>'将来負担比率（分子）の構造'!I$45</f>
        <v>1243015</v>
      </c>
      <c r="C62" s="110"/>
      <c r="D62" s="110"/>
      <c r="E62" s="110">
        <f>'将来負担比率（分子）の構造'!J$45</f>
        <v>1203527</v>
      </c>
      <c r="F62" s="110"/>
      <c r="G62" s="110"/>
      <c r="H62" s="110">
        <f>'将来負担比率（分子）の構造'!K$45</f>
        <v>1135856</v>
      </c>
      <c r="I62" s="110"/>
      <c r="J62" s="110"/>
      <c r="K62" s="110">
        <f>'将来負担比率（分子）の構造'!L$45</f>
        <v>1110370</v>
      </c>
      <c r="L62" s="110"/>
      <c r="M62" s="110"/>
      <c r="N62" s="110">
        <f>'将来負担比率（分子）の構造'!M$45</f>
        <v>1073038</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1414248</v>
      </c>
      <c r="C64" s="110"/>
      <c r="D64" s="110"/>
      <c r="E64" s="110">
        <f>'将来負担比率（分子）の構造'!J$43</f>
        <v>1291504</v>
      </c>
      <c r="F64" s="110"/>
      <c r="G64" s="110"/>
      <c r="H64" s="110">
        <f>'将来負担比率（分子）の構造'!K$43</f>
        <v>1223993</v>
      </c>
      <c r="I64" s="110"/>
      <c r="J64" s="110"/>
      <c r="K64" s="110">
        <f>'将来負担比率（分子）の構造'!L$43</f>
        <v>1185708</v>
      </c>
      <c r="L64" s="110"/>
      <c r="M64" s="110"/>
      <c r="N64" s="110">
        <f>'将来負担比率（分子）の構造'!M$43</f>
        <v>1171377</v>
      </c>
      <c r="O64" s="110"/>
      <c r="P64" s="110"/>
    </row>
    <row r="65" spans="1:16">
      <c r="A65" s="110" t="s">
        <v>24</v>
      </c>
      <c r="B65" s="110">
        <f>'将来負担比率（分子）の構造'!I$42</f>
        <v>142839</v>
      </c>
      <c r="C65" s="110"/>
      <c r="D65" s="110"/>
      <c r="E65" s="110">
        <f>'将来負担比率（分子）の構造'!J$42</f>
        <v>126000</v>
      </c>
      <c r="F65" s="110"/>
      <c r="G65" s="110"/>
      <c r="H65" s="110">
        <f>'将来負担比率（分子）の構造'!K$42</f>
        <v>116464</v>
      </c>
      <c r="I65" s="110"/>
      <c r="J65" s="110"/>
      <c r="K65" s="110">
        <f>'将来負担比率（分子）の構造'!L$42</f>
        <v>98958</v>
      </c>
      <c r="L65" s="110"/>
      <c r="M65" s="110"/>
      <c r="N65" s="110">
        <f>'将来負担比率（分子）の構造'!M$42</f>
        <v>81707</v>
      </c>
      <c r="O65" s="110"/>
      <c r="P65" s="110"/>
    </row>
    <row r="66" spans="1:16">
      <c r="A66" s="110" t="s">
        <v>23</v>
      </c>
      <c r="B66" s="110">
        <f>'将来負担比率（分子）の構造'!I$41</f>
        <v>7111617</v>
      </c>
      <c r="C66" s="110"/>
      <c r="D66" s="110"/>
      <c r="E66" s="110">
        <f>'将来負担比率（分子）の構造'!J$41</f>
        <v>7279454</v>
      </c>
      <c r="F66" s="110"/>
      <c r="G66" s="110"/>
      <c r="H66" s="110">
        <f>'将来負担比率（分子）の構造'!K$41</f>
        <v>7297672</v>
      </c>
      <c r="I66" s="110"/>
      <c r="J66" s="110"/>
      <c r="K66" s="110">
        <f>'将来負担比率（分子）の構造'!L$41</f>
        <v>6955284</v>
      </c>
      <c r="L66" s="110"/>
      <c r="M66" s="110"/>
      <c r="N66" s="110">
        <f>'将来負担比率（分子）の構造'!M$41</f>
        <v>6548270</v>
      </c>
      <c r="O66" s="110"/>
      <c r="P66" s="110"/>
    </row>
    <row r="67" spans="1:16">
      <c r="A67" s="110" t="s">
        <v>59</v>
      </c>
      <c r="B67" s="110" t="e">
        <f>NA()</f>
        <v>#N/A</v>
      </c>
      <c r="C67" s="110">
        <f>IF(ISNUMBER('将来負担比率（分子）の構造'!I$52), IF('将来負担比率（分子）の構造'!I$52 &lt; 0, 0, '将来負担比率（分子）の構造'!I$52), NA())</f>
        <v>2286516</v>
      </c>
      <c r="D67" s="110" t="e">
        <f>NA()</f>
        <v>#N/A</v>
      </c>
      <c r="E67" s="110" t="e">
        <f>NA()</f>
        <v>#N/A</v>
      </c>
      <c r="F67" s="110">
        <f>IF(ISNUMBER('将来負担比率（分子）の構造'!J$52), IF('将来負担比率（分子）の構造'!J$52 &lt; 0, 0, '将来負担比率（分子）の構造'!J$52), NA())</f>
        <v>2231180</v>
      </c>
      <c r="G67" s="110" t="e">
        <f>NA()</f>
        <v>#N/A</v>
      </c>
      <c r="H67" s="110" t="e">
        <f>NA()</f>
        <v>#N/A</v>
      </c>
      <c r="I67" s="110">
        <f>IF(ISNUMBER('将来負担比率（分子）の構造'!K$52), IF('将来負担比率（分子）の構造'!K$52 &lt; 0, 0, '将来負担比率（分子）の構造'!K$52), NA())</f>
        <v>2170080</v>
      </c>
      <c r="J67" s="110" t="e">
        <f>NA()</f>
        <v>#N/A</v>
      </c>
      <c r="K67" s="110" t="e">
        <f>NA()</f>
        <v>#N/A</v>
      </c>
      <c r="L67" s="110">
        <f>IF(ISNUMBER('将来負担比率（分子）の構造'!L$52), IF('将来負担比率（分子）の構造'!L$52 &lt; 0, 0, '将来負担比率（分子）の構造'!L$52), NA())</f>
        <v>1937390</v>
      </c>
      <c r="M67" s="110" t="e">
        <f>NA()</f>
        <v>#N/A</v>
      </c>
      <c r="N67" s="110" t="e">
        <f>NA()</f>
        <v>#N/A</v>
      </c>
      <c r="O67" s="110">
        <f>IF(ISNUMBER('将来負担比率（分子）の構造'!M$52), IF('将来負担比率（分子）の構造'!M$52 &lt; 0, 0, '将来負担比率（分子）の構造'!M$52), NA())</f>
        <v>1509056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4734915193</v>
      </c>
      <c r="S5" s="556"/>
      <c r="T5" s="556"/>
      <c r="U5" s="556"/>
      <c r="V5" s="556"/>
      <c r="W5" s="556"/>
      <c r="X5" s="556"/>
      <c r="Y5" s="557"/>
      <c r="Z5" s="558">
        <v>69.099999999999994</v>
      </c>
      <c r="AA5" s="558"/>
      <c r="AB5" s="558"/>
      <c r="AC5" s="558"/>
      <c r="AD5" s="559">
        <v>3383818587</v>
      </c>
      <c r="AE5" s="559"/>
      <c r="AF5" s="559"/>
      <c r="AG5" s="559"/>
      <c r="AH5" s="559"/>
      <c r="AI5" s="559"/>
      <c r="AJ5" s="559"/>
      <c r="AK5" s="559"/>
      <c r="AL5" s="560">
        <v>88.8</v>
      </c>
      <c r="AM5" s="561"/>
      <c r="AN5" s="561"/>
      <c r="AO5" s="562"/>
      <c r="AP5" s="552" t="s">
        <v>178</v>
      </c>
      <c r="AQ5" s="553"/>
      <c r="AR5" s="553"/>
      <c r="AS5" s="553"/>
      <c r="AT5" s="553"/>
      <c r="AU5" s="553"/>
      <c r="AV5" s="553"/>
      <c r="AW5" s="553"/>
      <c r="AX5" s="553"/>
      <c r="AY5" s="553"/>
      <c r="AZ5" s="553"/>
      <c r="BA5" s="553"/>
      <c r="BB5" s="553"/>
      <c r="BC5" s="554"/>
      <c r="BD5" s="566">
        <v>2622781479</v>
      </c>
      <c r="BE5" s="567"/>
      <c r="BF5" s="567"/>
      <c r="BG5" s="567"/>
      <c r="BH5" s="567"/>
      <c r="BI5" s="567"/>
      <c r="BJ5" s="567"/>
      <c r="BK5" s="568"/>
      <c r="BL5" s="569">
        <v>99.9</v>
      </c>
      <c r="BM5" s="569"/>
      <c r="BN5" s="569"/>
      <c r="BO5" s="569"/>
      <c r="BP5" s="570">
        <v>99550255</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364806687</v>
      </c>
      <c r="S6" s="567"/>
      <c r="T6" s="567"/>
      <c r="U6" s="567"/>
      <c r="V6" s="567"/>
      <c r="W6" s="567"/>
      <c r="X6" s="567"/>
      <c r="Y6" s="568"/>
      <c r="Z6" s="569">
        <v>5.3</v>
      </c>
      <c r="AA6" s="569"/>
      <c r="AB6" s="569"/>
      <c r="AC6" s="569"/>
      <c r="AD6" s="570">
        <v>364806687</v>
      </c>
      <c r="AE6" s="570"/>
      <c r="AF6" s="570"/>
      <c r="AG6" s="570"/>
      <c r="AH6" s="570"/>
      <c r="AI6" s="570"/>
      <c r="AJ6" s="570"/>
      <c r="AK6" s="570"/>
      <c r="AL6" s="571">
        <v>9.6</v>
      </c>
      <c r="AM6" s="572"/>
      <c r="AN6" s="572"/>
      <c r="AO6" s="573"/>
      <c r="AP6" s="563" t="s">
        <v>183</v>
      </c>
      <c r="AQ6" s="564"/>
      <c r="AR6" s="564"/>
      <c r="AS6" s="564"/>
      <c r="AT6" s="564"/>
      <c r="AU6" s="564"/>
      <c r="AV6" s="564"/>
      <c r="AW6" s="564"/>
      <c r="AX6" s="564"/>
      <c r="AY6" s="564"/>
      <c r="AZ6" s="564"/>
      <c r="BA6" s="564"/>
      <c r="BB6" s="564"/>
      <c r="BC6" s="565"/>
      <c r="BD6" s="566">
        <v>2622781479</v>
      </c>
      <c r="BE6" s="567"/>
      <c r="BF6" s="567"/>
      <c r="BG6" s="567"/>
      <c r="BH6" s="567"/>
      <c r="BI6" s="567"/>
      <c r="BJ6" s="567"/>
      <c r="BK6" s="568"/>
      <c r="BL6" s="569">
        <v>99.9</v>
      </c>
      <c r="BM6" s="569"/>
      <c r="BN6" s="569"/>
      <c r="BO6" s="569"/>
      <c r="BP6" s="570">
        <v>99550255</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5637963</v>
      </c>
      <c r="CN6" s="567"/>
      <c r="CO6" s="567"/>
      <c r="CP6" s="567"/>
      <c r="CQ6" s="567"/>
      <c r="CR6" s="567"/>
      <c r="CS6" s="567"/>
      <c r="CT6" s="568"/>
      <c r="CU6" s="569">
        <v>0.1</v>
      </c>
      <c r="CV6" s="569"/>
      <c r="CW6" s="569"/>
      <c r="CX6" s="569"/>
      <c r="CY6" s="575" t="s">
        <v>185</v>
      </c>
      <c r="CZ6" s="567"/>
      <c r="DA6" s="567"/>
      <c r="DB6" s="567"/>
      <c r="DC6" s="567"/>
      <c r="DD6" s="567"/>
      <c r="DE6" s="567"/>
      <c r="DF6" s="567"/>
      <c r="DG6" s="567"/>
      <c r="DH6" s="567"/>
      <c r="DI6" s="567"/>
      <c r="DJ6" s="567"/>
      <c r="DK6" s="568"/>
      <c r="DL6" s="575">
        <v>5637695</v>
      </c>
      <c r="DM6" s="567"/>
      <c r="DN6" s="567"/>
      <c r="DO6" s="567"/>
      <c r="DP6" s="567"/>
      <c r="DQ6" s="567"/>
      <c r="DR6" s="567"/>
      <c r="DS6" s="567"/>
      <c r="DT6" s="567"/>
      <c r="DU6" s="567"/>
      <c r="DV6" s="567"/>
      <c r="DW6" s="567"/>
      <c r="DX6" s="576"/>
    </row>
    <row r="7" spans="2:138" ht="11.25" customHeight="1">
      <c r="B7" s="563" t="s">
        <v>186</v>
      </c>
      <c r="C7" s="564"/>
      <c r="D7" s="564"/>
      <c r="E7" s="564"/>
      <c r="F7" s="564"/>
      <c r="G7" s="564"/>
      <c r="H7" s="564"/>
      <c r="I7" s="564"/>
      <c r="J7" s="564"/>
      <c r="K7" s="564"/>
      <c r="L7" s="564"/>
      <c r="M7" s="564"/>
      <c r="N7" s="564"/>
      <c r="O7" s="564"/>
      <c r="P7" s="564"/>
      <c r="Q7" s="565"/>
      <c r="R7" s="566">
        <v>2054488</v>
      </c>
      <c r="S7" s="567"/>
      <c r="T7" s="567"/>
      <c r="U7" s="567"/>
      <c r="V7" s="567"/>
      <c r="W7" s="567"/>
      <c r="X7" s="567"/>
      <c r="Y7" s="568"/>
      <c r="Z7" s="569">
        <v>0</v>
      </c>
      <c r="AA7" s="569"/>
      <c r="AB7" s="569"/>
      <c r="AC7" s="569"/>
      <c r="AD7" s="570">
        <v>2054488</v>
      </c>
      <c r="AE7" s="570"/>
      <c r="AF7" s="570"/>
      <c r="AG7" s="570"/>
      <c r="AH7" s="570"/>
      <c r="AI7" s="570"/>
      <c r="AJ7" s="570"/>
      <c r="AK7" s="570"/>
      <c r="AL7" s="571">
        <v>0.1</v>
      </c>
      <c r="AM7" s="572"/>
      <c r="AN7" s="572"/>
      <c r="AO7" s="573"/>
      <c r="AP7" s="563" t="s">
        <v>187</v>
      </c>
      <c r="AQ7" s="564"/>
      <c r="AR7" s="564"/>
      <c r="AS7" s="564"/>
      <c r="AT7" s="564"/>
      <c r="AU7" s="564"/>
      <c r="AV7" s="564"/>
      <c r="AW7" s="564"/>
      <c r="AX7" s="564"/>
      <c r="AY7" s="564"/>
      <c r="AZ7" s="564"/>
      <c r="BA7" s="564"/>
      <c r="BB7" s="564"/>
      <c r="BC7" s="565"/>
      <c r="BD7" s="566">
        <v>1175545868</v>
      </c>
      <c r="BE7" s="567"/>
      <c r="BF7" s="567"/>
      <c r="BG7" s="567"/>
      <c r="BH7" s="567"/>
      <c r="BI7" s="567"/>
      <c r="BJ7" s="567"/>
      <c r="BK7" s="568"/>
      <c r="BL7" s="569">
        <v>44.8</v>
      </c>
      <c r="BM7" s="569"/>
      <c r="BN7" s="569"/>
      <c r="BO7" s="569"/>
      <c r="BP7" s="570">
        <v>39922740</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642502128</v>
      </c>
      <c r="CN7" s="567"/>
      <c r="CO7" s="567"/>
      <c r="CP7" s="567"/>
      <c r="CQ7" s="567"/>
      <c r="CR7" s="567"/>
      <c r="CS7" s="567"/>
      <c r="CT7" s="568"/>
      <c r="CU7" s="569">
        <v>9.8000000000000007</v>
      </c>
      <c r="CV7" s="569"/>
      <c r="CW7" s="569"/>
      <c r="CX7" s="569"/>
      <c r="CY7" s="575">
        <v>74032496</v>
      </c>
      <c r="CZ7" s="567"/>
      <c r="DA7" s="567"/>
      <c r="DB7" s="567"/>
      <c r="DC7" s="567"/>
      <c r="DD7" s="567"/>
      <c r="DE7" s="567"/>
      <c r="DF7" s="567"/>
      <c r="DG7" s="567"/>
      <c r="DH7" s="567"/>
      <c r="DI7" s="567"/>
      <c r="DJ7" s="567"/>
      <c r="DK7" s="568"/>
      <c r="DL7" s="575">
        <v>619822118</v>
      </c>
      <c r="DM7" s="567"/>
      <c r="DN7" s="567"/>
      <c r="DO7" s="567"/>
      <c r="DP7" s="567"/>
      <c r="DQ7" s="567"/>
      <c r="DR7" s="567"/>
      <c r="DS7" s="567"/>
      <c r="DT7" s="567"/>
      <c r="DU7" s="567"/>
      <c r="DV7" s="567"/>
      <c r="DW7" s="567"/>
      <c r="DX7" s="576"/>
    </row>
    <row r="8" spans="2:138" ht="11.25" customHeight="1">
      <c r="B8" s="563" t="s">
        <v>189</v>
      </c>
      <c r="C8" s="564"/>
      <c r="D8" s="564"/>
      <c r="E8" s="564"/>
      <c r="F8" s="564"/>
      <c r="G8" s="564"/>
      <c r="H8" s="564"/>
      <c r="I8" s="564"/>
      <c r="J8" s="564"/>
      <c r="K8" s="564"/>
      <c r="L8" s="564"/>
      <c r="M8" s="564"/>
      <c r="N8" s="564"/>
      <c r="O8" s="564"/>
      <c r="P8" s="564"/>
      <c r="Q8" s="565"/>
      <c r="R8" s="566" t="s">
        <v>190</v>
      </c>
      <c r="S8" s="567"/>
      <c r="T8" s="567"/>
      <c r="U8" s="567"/>
      <c r="V8" s="567"/>
      <c r="W8" s="567"/>
      <c r="X8" s="567"/>
      <c r="Y8" s="568"/>
      <c r="Z8" s="569" t="s">
        <v>190</v>
      </c>
      <c r="AA8" s="569"/>
      <c r="AB8" s="569"/>
      <c r="AC8" s="569"/>
      <c r="AD8" s="570" t="s">
        <v>190</v>
      </c>
      <c r="AE8" s="570"/>
      <c r="AF8" s="570"/>
      <c r="AG8" s="570"/>
      <c r="AH8" s="570"/>
      <c r="AI8" s="570"/>
      <c r="AJ8" s="570"/>
      <c r="AK8" s="570"/>
      <c r="AL8" s="571" t="s">
        <v>190</v>
      </c>
      <c r="AM8" s="572"/>
      <c r="AN8" s="572"/>
      <c r="AO8" s="573"/>
      <c r="AP8" s="563" t="s">
        <v>191</v>
      </c>
      <c r="AQ8" s="564"/>
      <c r="AR8" s="564"/>
      <c r="AS8" s="564"/>
      <c r="AT8" s="564"/>
      <c r="AU8" s="564"/>
      <c r="AV8" s="564"/>
      <c r="AW8" s="564"/>
      <c r="AX8" s="564"/>
      <c r="AY8" s="564"/>
      <c r="AZ8" s="564"/>
      <c r="BA8" s="564"/>
      <c r="BB8" s="564"/>
      <c r="BC8" s="565"/>
      <c r="BD8" s="566">
        <v>9931880</v>
      </c>
      <c r="BE8" s="567"/>
      <c r="BF8" s="567"/>
      <c r="BG8" s="567"/>
      <c r="BH8" s="567"/>
      <c r="BI8" s="567"/>
      <c r="BJ8" s="567"/>
      <c r="BK8" s="568"/>
      <c r="BL8" s="569">
        <v>0.4</v>
      </c>
      <c r="BM8" s="569"/>
      <c r="BN8" s="569"/>
      <c r="BO8" s="569"/>
      <c r="BP8" s="570" t="s">
        <v>190</v>
      </c>
      <c r="BQ8" s="570"/>
      <c r="BR8" s="570"/>
      <c r="BS8" s="570"/>
      <c r="BT8" s="570"/>
      <c r="BU8" s="570"/>
      <c r="BV8" s="570"/>
      <c r="BW8" s="574"/>
      <c r="BY8" s="563" t="s">
        <v>192</v>
      </c>
      <c r="BZ8" s="564"/>
      <c r="CA8" s="564"/>
      <c r="CB8" s="564"/>
      <c r="CC8" s="564"/>
      <c r="CD8" s="564"/>
      <c r="CE8" s="564"/>
      <c r="CF8" s="564"/>
      <c r="CG8" s="564"/>
      <c r="CH8" s="564"/>
      <c r="CI8" s="564"/>
      <c r="CJ8" s="564"/>
      <c r="CK8" s="564"/>
      <c r="CL8" s="565"/>
      <c r="CM8" s="566">
        <v>859318461</v>
      </c>
      <c r="CN8" s="567"/>
      <c r="CO8" s="567"/>
      <c r="CP8" s="567"/>
      <c r="CQ8" s="567"/>
      <c r="CR8" s="567"/>
      <c r="CS8" s="567"/>
      <c r="CT8" s="568"/>
      <c r="CU8" s="569">
        <v>13.1</v>
      </c>
      <c r="CV8" s="569"/>
      <c r="CW8" s="569"/>
      <c r="CX8" s="569"/>
      <c r="CY8" s="575">
        <v>41545711</v>
      </c>
      <c r="CZ8" s="567"/>
      <c r="DA8" s="567"/>
      <c r="DB8" s="567"/>
      <c r="DC8" s="567"/>
      <c r="DD8" s="567"/>
      <c r="DE8" s="567"/>
      <c r="DF8" s="567"/>
      <c r="DG8" s="567"/>
      <c r="DH8" s="567"/>
      <c r="DI8" s="567"/>
      <c r="DJ8" s="567"/>
      <c r="DK8" s="568"/>
      <c r="DL8" s="575">
        <v>713153036</v>
      </c>
      <c r="DM8" s="567"/>
      <c r="DN8" s="567"/>
      <c r="DO8" s="567"/>
      <c r="DP8" s="567"/>
      <c r="DQ8" s="567"/>
      <c r="DR8" s="567"/>
      <c r="DS8" s="567"/>
      <c r="DT8" s="567"/>
      <c r="DU8" s="567"/>
      <c r="DV8" s="567"/>
      <c r="DW8" s="567"/>
      <c r="DX8" s="576"/>
    </row>
    <row r="9" spans="2:138" ht="11.25" customHeight="1">
      <c r="B9" s="563" t="s">
        <v>193</v>
      </c>
      <c r="C9" s="564"/>
      <c r="D9" s="564"/>
      <c r="E9" s="564"/>
      <c r="F9" s="564"/>
      <c r="G9" s="564"/>
      <c r="H9" s="564"/>
      <c r="I9" s="564"/>
      <c r="J9" s="564"/>
      <c r="K9" s="564"/>
      <c r="L9" s="564"/>
      <c r="M9" s="564"/>
      <c r="N9" s="564"/>
      <c r="O9" s="564"/>
      <c r="P9" s="564"/>
      <c r="Q9" s="565"/>
      <c r="R9" s="566">
        <v>365251</v>
      </c>
      <c r="S9" s="567"/>
      <c r="T9" s="567"/>
      <c r="U9" s="567"/>
      <c r="V9" s="567"/>
      <c r="W9" s="567"/>
      <c r="X9" s="567"/>
      <c r="Y9" s="568"/>
      <c r="Z9" s="569">
        <v>0</v>
      </c>
      <c r="AA9" s="569"/>
      <c r="AB9" s="569"/>
      <c r="AC9" s="569"/>
      <c r="AD9" s="570">
        <v>365251</v>
      </c>
      <c r="AE9" s="570"/>
      <c r="AF9" s="570"/>
      <c r="AG9" s="570"/>
      <c r="AH9" s="570"/>
      <c r="AI9" s="570"/>
      <c r="AJ9" s="570"/>
      <c r="AK9" s="570"/>
      <c r="AL9" s="571">
        <v>0</v>
      </c>
      <c r="AM9" s="572"/>
      <c r="AN9" s="572"/>
      <c r="AO9" s="573"/>
      <c r="AP9" s="563" t="s">
        <v>194</v>
      </c>
      <c r="AQ9" s="564"/>
      <c r="AR9" s="564"/>
      <c r="AS9" s="564"/>
      <c r="AT9" s="564"/>
      <c r="AU9" s="564"/>
      <c r="AV9" s="564"/>
      <c r="AW9" s="564"/>
      <c r="AX9" s="564"/>
      <c r="AY9" s="564"/>
      <c r="AZ9" s="564"/>
      <c r="BA9" s="564"/>
      <c r="BB9" s="564"/>
      <c r="BC9" s="565"/>
      <c r="BD9" s="566">
        <v>782377754</v>
      </c>
      <c r="BE9" s="567"/>
      <c r="BF9" s="567"/>
      <c r="BG9" s="567"/>
      <c r="BH9" s="567"/>
      <c r="BI9" s="567"/>
      <c r="BJ9" s="567"/>
      <c r="BK9" s="568"/>
      <c r="BL9" s="569">
        <v>29.8</v>
      </c>
      <c r="BM9" s="569"/>
      <c r="BN9" s="569"/>
      <c r="BO9" s="569"/>
      <c r="BP9" s="570" t="s">
        <v>190</v>
      </c>
      <c r="BQ9" s="570"/>
      <c r="BR9" s="570"/>
      <c r="BS9" s="570"/>
      <c r="BT9" s="570"/>
      <c r="BU9" s="570"/>
      <c r="BV9" s="570"/>
      <c r="BW9" s="574"/>
      <c r="BY9" s="563" t="s">
        <v>195</v>
      </c>
      <c r="BZ9" s="564"/>
      <c r="CA9" s="564"/>
      <c r="CB9" s="564"/>
      <c r="CC9" s="564"/>
      <c r="CD9" s="564"/>
      <c r="CE9" s="564"/>
      <c r="CF9" s="564"/>
      <c r="CG9" s="564"/>
      <c r="CH9" s="564"/>
      <c r="CI9" s="564"/>
      <c r="CJ9" s="564"/>
      <c r="CK9" s="564"/>
      <c r="CL9" s="565"/>
      <c r="CM9" s="566">
        <v>255432783</v>
      </c>
      <c r="CN9" s="567"/>
      <c r="CO9" s="567"/>
      <c r="CP9" s="567"/>
      <c r="CQ9" s="567"/>
      <c r="CR9" s="567"/>
      <c r="CS9" s="567"/>
      <c r="CT9" s="568"/>
      <c r="CU9" s="569">
        <v>3.9</v>
      </c>
      <c r="CV9" s="569"/>
      <c r="CW9" s="569"/>
      <c r="CX9" s="569"/>
      <c r="CY9" s="575">
        <v>34962867</v>
      </c>
      <c r="CZ9" s="567"/>
      <c r="DA9" s="567"/>
      <c r="DB9" s="567"/>
      <c r="DC9" s="567"/>
      <c r="DD9" s="567"/>
      <c r="DE9" s="567"/>
      <c r="DF9" s="567"/>
      <c r="DG9" s="567"/>
      <c r="DH9" s="567"/>
      <c r="DI9" s="567"/>
      <c r="DJ9" s="567"/>
      <c r="DK9" s="568"/>
      <c r="DL9" s="575">
        <v>204988571</v>
      </c>
      <c r="DM9" s="567"/>
      <c r="DN9" s="567"/>
      <c r="DO9" s="567"/>
      <c r="DP9" s="567"/>
      <c r="DQ9" s="567"/>
      <c r="DR9" s="567"/>
      <c r="DS9" s="567"/>
      <c r="DT9" s="567"/>
      <c r="DU9" s="567"/>
      <c r="DV9" s="567"/>
      <c r="DW9" s="567"/>
      <c r="DX9" s="576"/>
    </row>
    <row r="10" spans="2:138" ht="11.25" customHeight="1">
      <c r="B10" s="563" t="s">
        <v>196</v>
      </c>
      <c r="C10" s="564"/>
      <c r="D10" s="564"/>
      <c r="E10" s="564"/>
      <c r="F10" s="564"/>
      <c r="G10" s="564"/>
      <c r="H10" s="564"/>
      <c r="I10" s="564"/>
      <c r="J10" s="564"/>
      <c r="K10" s="564"/>
      <c r="L10" s="564"/>
      <c r="M10" s="564"/>
      <c r="N10" s="564"/>
      <c r="O10" s="564"/>
      <c r="P10" s="564"/>
      <c r="Q10" s="565"/>
      <c r="R10" s="566">
        <v>347096</v>
      </c>
      <c r="S10" s="567"/>
      <c r="T10" s="567"/>
      <c r="U10" s="567"/>
      <c r="V10" s="567"/>
      <c r="W10" s="567"/>
      <c r="X10" s="567"/>
      <c r="Y10" s="568"/>
      <c r="Z10" s="569">
        <v>0</v>
      </c>
      <c r="AA10" s="569"/>
      <c r="AB10" s="569"/>
      <c r="AC10" s="569"/>
      <c r="AD10" s="570">
        <v>347096</v>
      </c>
      <c r="AE10" s="570"/>
      <c r="AF10" s="570"/>
      <c r="AG10" s="570"/>
      <c r="AH10" s="570"/>
      <c r="AI10" s="570"/>
      <c r="AJ10" s="570"/>
      <c r="AK10" s="570"/>
      <c r="AL10" s="571">
        <v>0</v>
      </c>
      <c r="AM10" s="572"/>
      <c r="AN10" s="572"/>
      <c r="AO10" s="573"/>
      <c r="AP10" s="563" t="s">
        <v>197</v>
      </c>
      <c r="AQ10" s="564"/>
      <c r="AR10" s="564"/>
      <c r="AS10" s="564"/>
      <c r="AT10" s="564"/>
      <c r="AU10" s="564"/>
      <c r="AV10" s="564"/>
      <c r="AW10" s="564"/>
      <c r="AX10" s="564"/>
      <c r="AY10" s="564"/>
      <c r="AZ10" s="564"/>
      <c r="BA10" s="564"/>
      <c r="BB10" s="564"/>
      <c r="BC10" s="565"/>
      <c r="BD10" s="566">
        <v>22610968</v>
      </c>
      <c r="BE10" s="567"/>
      <c r="BF10" s="567"/>
      <c r="BG10" s="567"/>
      <c r="BH10" s="567"/>
      <c r="BI10" s="567"/>
      <c r="BJ10" s="567"/>
      <c r="BK10" s="568"/>
      <c r="BL10" s="569">
        <v>0.9</v>
      </c>
      <c r="BM10" s="569"/>
      <c r="BN10" s="569"/>
      <c r="BO10" s="569"/>
      <c r="BP10" s="570" t="s">
        <v>190</v>
      </c>
      <c r="BQ10" s="570"/>
      <c r="BR10" s="570"/>
      <c r="BS10" s="570"/>
      <c r="BT10" s="570"/>
      <c r="BU10" s="570"/>
      <c r="BV10" s="570"/>
      <c r="BW10" s="574"/>
      <c r="BY10" s="563" t="s">
        <v>198</v>
      </c>
      <c r="BZ10" s="564"/>
      <c r="CA10" s="564"/>
      <c r="CB10" s="564"/>
      <c r="CC10" s="564"/>
      <c r="CD10" s="564"/>
      <c r="CE10" s="564"/>
      <c r="CF10" s="564"/>
      <c r="CG10" s="564"/>
      <c r="CH10" s="564"/>
      <c r="CI10" s="564"/>
      <c r="CJ10" s="564"/>
      <c r="CK10" s="564"/>
      <c r="CL10" s="565"/>
      <c r="CM10" s="566">
        <v>25668992</v>
      </c>
      <c r="CN10" s="567"/>
      <c r="CO10" s="567"/>
      <c r="CP10" s="567"/>
      <c r="CQ10" s="567"/>
      <c r="CR10" s="567"/>
      <c r="CS10" s="567"/>
      <c r="CT10" s="568"/>
      <c r="CU10" s="569">
        <v>0.4</v>
      </c>
      <c r="CV10" s="569"/>
      <c r="CW10" s="569"/>
      <c r="CX10" s="569"/>
      <c r="CY10" s="575">
        <v>2620409</v>
      </c>
      <c r="CZ10" s="567"/>
      <c r="DA10" s="567"/>
      <c r="DB10" s="567"/>
      <c r="DC10" s="567"/>
      <c r="DD10" s="567"/>
      <c r="DE10" s="567"/>
      <c r="DF10" s="567"/>
      <c r="DG10" s="567"/>
      <c r="DH10" s="567"/>
      <c r="DI10" s="567"/>
      <c r="DJ10" s="567"/>
      <c r="DK10" s="568"/>
      <c r="DL10" s="575">
        <v>15840320</v>
      </c>
      <c r="DM10" s="567"/>
      <c r="DN10" s="567"/>
      <c r="DO10" s="567"/>
      <c r="DP10" s="567"/>
      <c r="DQ10" s="567"/>
      <c r="DR10" s="567"/>
      <c r="DS10" s="567"/>
      <c r="DT10" s="567"/>
      <c r="DU10" s="567"/>
      <c r="DV10" s="567"/>
      <c r="DW10" s="567"/>
      <c r="DX10" s="576"/>
    </row>
    <row r="11" spans="2:138" ht="11.25" customHeight="1">
      <c r="B11" s="563" t="s">
        <v>199</v>
      </c>
      <c r="C11" s="564"/>
      <c r="D11" s="564"/>
      <c r="E11" s="564"/>
      <c r="F11" s="564"/>
      <c r="G11" s="564"/>
      <c r="H11" s="564"/>
      <c r="I11" s="564"/>
      <c r="J11" s="564"/>
      <c r="K11" s="564"/>
      <c r="L11" s="564"/>
      <c r="M11" s="564"/>
      <c r="N11" s="564"/>
      <c r="O11" s="564"/>
      <c r="P11" s="564"/>
      <c r="Q11" s="565"/>
      <c r="R11" s="566">
        <v>123826</v>
      </c>
      <c r="S11" s="567"/>
      <c r="T11" s="567"/>
      <c r="U11" s="567"/>
      <c r="V11" s="567"/>
      <c r="W11" s="567"/>
      <c r="X11" s="567"/>
      <c r="Y11" s="568"/>
      <c r="Z11" s="569">
        <v>0</v>
      </c>
      <c r="AA11" s="569"/>
      <c r="AB11" s="569"/>
      <c r="AC11" s="569"/>
      <c r="AD11" s="570">
        <v>123826</v>
      </c>
      <c r="AE11" s="570"/>
      <c r="AF11" s="570"/>
      <c r="AG11" s="570"/>
      <c r="AH11" s="570"/>
      <c r="AI11" s="570"/>
      <c r="AJ11" s="570"/>
      <c r="AK11" s="570"/>
      <c r="AL11" s="571">
        <v>0</v>
      </c>
      <c r="AM11" s="572"/>
      <c r="AN11" s="572"/>
      <c r="AO11" s="573"/>
      <c r="AP11" s="563" t="s">
        <v>200</v>
      </c>
      <c r="AQ11" s="564"/>
      <c r="AR11" s="564"/>
      <c r="AS11" s="564"/>
      <c r="AT11" s="564"/>
      <c r="AU11" s="564"/>
      <c r="AV11" s="564"/>
      <c r="AW11" s="564"/>
      <c r="AX11" s="564"/>
      <c r="AY11" s="564"/>
      <c r="AZ11" s="564"/>
      <c r="BA11" s="564"/>
      <c r="BB11" s="564"/>
      <c r="BC11" s="565"/>
      <c r="BD11" s="566">
        <v>246523999</v>
      </c>
      <c r="BE11" s="567"/>
      <c r="BF11" s="567"/>
      <c r="BG11" s="567"/>
      <c r="BH11" s="567"/>
      <c r="BI11" s="567"/>
      <c r="BJ11" s="567"/>
      <c r="BK11" s="568"/>
      <c r="BL11" s="569">
        <v>9.4</v>
      </c>
      <c r="BM11" s="569"/>
      <c r="BN11" s="569"/>
      <c r="BO11" s="569"/>
      <c r="BP11" s="570">
        <v>39922740</v>
      </c>
      <c r="BQ11" s="570"/>
      <c r="BR11" s="570"/>
      <c r="BS11" s="570"/>
      <c r="BT11" s="570"/>
      <c r="BU11" s="570"/>
      <c r="BV11" s="570"/>
      <c r="BW11" s="574"/>
      <c r="BY11" s="563" t="s">
        <v>201</v>
      </c>
      <c r="BZ11" s="564"/>
      <c r="CA11" s="564"/>
      <c r="CB11" s="564"/>
      <c r="CC11" s="564"/>
      <c r="CD11" s="564"/>
      <c r="CE11" s="564"/>
      <c r="CF11" s="564"/>
      <c r="CG11" s="564"/>
      <c r="CH11" s="564"/>
      <c r="CI11" s="564"/>
      <c r="CJ11" s="564"/>
      <c r="CK11" s="564"/>
      <c r="CL11" s="565"/>
      <c r="CM11" s="566">
        <v>20232326</v>
      </c>
      <c r="CN11" s="567"/>
      <c r="CO11" s="567"/>
      <c r="CP11" s="567"/>
      <c r="CQ11" s="567"/>
      <c r="CR11" s="567"/>
      <c r="CS11" s="567"/>
      <c r="CT11" s="568"/>
      <c r="CU11" s="569">
        <v>0.3</v>
      </c>
      <c r="CV11" s="569"/>
      <c r="CW11" s="569"/>
      <c r="CX11" s="569"/>
      <c r="CY11" s="575">
        <v>11740708</v>
      </c>
      <c r="CZ11" s="567"/>
      <c r="DA11" s="567"/>
      <c r="DB11" s="567"/>
      <c r="DC11" s="567"/>
      <c r="DD11" s="567"/>
      <c r="DE11" s="567"/>
      <c r="DF11" s="567"/>
      <c r="DG11" s="567"/>
      <c r="DH11" s="567"/>
      <c r="DI11" s="567"/>
      <c r="DJ11" s="567"/>
      <c r="DK11" s="568"/>
      <c r="DL11" s="575">
        <v>13008053</v>
      </c>
      <c r="DM11" s="567"/>
      <c r="DN11" s="567"/>
      <c r="DO11" s="567"/>
      <c r="DP11" s="567"/>
      <c r="DQ11" s="567"/>
      <c r="DR11" s="567"/>
      <c r="DS11" s="567"/>
      <c r="DT11" s="567"/>
      <c r="DU11" s="567"/>
      <c r="DV11" s="567"/>
      <c r="DW11" s="567"/>
      <c r="DX11" s="576"/>
    </row>
    <row r="12" spans="2:138" ht="11.25" customHeight="1">
      <c r="B12" s="563" t="s">
        <v>202</v>
      </c>
      <c r="C12" s="564"/>
      <c r="D12" s="564"/>
      <c r="E12" s="564"/>
      <c r="F12" s="564"/>
      <c r="G12" s="564"/>
      <c r="H12" s="564"/>
      <c r="I12" s="564"/>
      <c r="J12" s="564"/>
      <c r="K12" s="564"/>
      <c r="L12" s="564"/>
      <c r="M12" s="564"/>
      <c r="N12" s="564"/>
      <c r="O12" s="564"/>
      <c r="P12" s="564"/>
      <c r="Q12" s="565"/>
      <c r="R12" s="566">
        <v>361916026</v>
      </c>
      <c r="S12" s="567"/>
      <c r="T12" s="567"/>
      <c r="U12" s="567"/>
      <c r="V12" s="567"/>
      <c r="W12" s="567"/>
      <c r="X12" s="567"/>
      <c r="Y12" s="568"/>
      <c r="Z12" s="569">
        <v>5.3</v>
      </c>
      <c r="AA12" s="569"/>
      <c r="AB12" s="569"/>
      <c r="AC12" s="569"/>
      <c r="AD12" s="570">
        <v>361916026</v>
      </c>
      <c r="AE12" s="570"/>
      <c r="AF12" s="570"/>
      <c r="AG12" s="570"/>
      <c r="AH12" s="570"/>
      <c r="AI12" s="570"/>
      <c r="AJ12" s="570"/>
      <c r="AK12" s="570"/>
      <c r="AL12" s="571">
        <v>9.5</v>
      </c>
      <c r="AM12" s="572"/>
      <c r="AN12" s="572"/>
      <c r="AO12" s="573"/>
      <c r="AP12" s="563" t="s">
        <v>203</v>
      </c>
      <c r="AQ12" s="564"/>
      <c r="AR12" s="564"/>
      <c r="AS12" s="564"/>
      <c r="AT12" s="564"/>
      <c r="AU12" s="564"/>
      <c r="AV12" s="564"/>
      <c r="AW12" s="564"/>
      <c r="AX12" s="564"/>
      <c r="AY12" s="564"/>
      <c r="AZ12" s="564"/>
      <c r="BA12" s="564"/>
      <c r="BB12" s="564"/>
      <c r="BC12" s="565"/>
      <c r="BD12" s="566">
        <v>43977244</v>
      </c>
      <c r="BE12" s="567"/>
      <c r="BF12" s="567"/>
      <c r="BG12" s="567"/>
      <c r="BH12" s="567"/>
      <c r="BI12" s="567"/>
      <c r="BJ12" s="567"/>
      <c r="BK12" s="568"/>
      <c r="BL12" s="569">
        <v>1.7</v>
      </c>
      <c r="BM12" s="569"/>
      <c r="BN12" s="569"/>
      <c r="BO12" s="569"/>
      <c r="BP12" s="570" t="s">
        <v>190</v>
      </c>
      <c r="BQ12" s="570"/>
      <c r="BR12" s="570"/>
      <c r="BS12" s="570"/>
      <c r="BT12" s="570"/>
      <c r="BU12" s="570"/>
      <c r="BV12" s="570"/>
      <c r="BW12" s="574"/>
      <c r="BY12" s="563" t="s">
        <v>204</v>
      </c>
      <c r="BZ12" s="564"/>
      <c r="CA12" s="564"/>
      <c r="CB12" s="564"/>
      <c r="CC12" s="564"/>
      <c r="CD12" s="564"/>
      <c r="CE12" s="564"/>
      <c r="CF12" s="564"/>
      <c r="CG12" s="564"/>
      <c r="CH12" s="564"/>
      <c r="CI12" s="564"/>
      <c r="CJ12" s="564"/>
      <c r="CK12" s="564"/>
      <c r="CL12" s="565"/>
      <c r="CM12" s="566">
        <v>321493323</v>
      </c>
      <c r="CN12" s="567"/>
      <c r="CO12" s="567"/>
      <c r="CP12" s="567"/>
      <c r="CQ12" s="567"/>
      <c r="CR12" s="567"/>
      <c r="CS12" s="567"/>
      <c r="CT12" s="568"/>
      <c r="CU12" s="569">
        <v>4.9000000000000004</v>
      </c>
      <c r="CV12" s="569"/>
      <c r="CW12" s="569"/>
      <c r="CX12" s="569"/>
      <c r="CY12" s="575">
        <v>7196569</v>
      </c>
      <c r="CZ12" s="567"/>
      <c r="DA12" s="567"/>
      <c r="DB12" s="567"/>
      <c r="DC12" s="567"/>
      <c r="DD12" s="567"/>
      <c r="DE12" s="567"/>
      <c r="DF12" s="567"/>
      <c r="DG12" s="567"/>
      <c r="DH12" s="567"/>
      <c r="DI12" s="567"/>
      <c r="DJ12" s="567"/>
      <c r="DK12" s="568"/>
      <c r="DL12" s="575">
        <v>80490668</v>
      </c>
      <c r="DM12" s="567"/>
      <c r="DN12" s="567"/>
      <c r="DO12" s="567"/>
      <c r="DP12" s="567"/>
      <c r="DQ12" s="567"/>
      <c r="DR12" s="567"/>
      <c r="DS12" s="567"/>
      <c r="DT12" s="567"/>
      <c r="DU12" s="567"/>
      <c r="DV12" s="567"/>
      <c r="DW12" s="567"/>
      <c r="DX12" s="576"/>
    </row>
    <row r="13" spans="2:138" ht="11.25" customHeight="1">
      <c r="B13" s="563" t="s">
        <v>205</v>
      </c>
      <c r="C13" s="564"/>
      <c r="D13" s="564"/>
      <c r="E13" s="564"/>
      <c r="F13" s="564"/>
      <c r="G13" s="564"/>
      <c r="H13" s="564"/>
      <c r="I13" s="564"/>
      <c r="J13" s="564"/>
      <c r="K13" s="564"/>
      <c r="L13" s="564"/>
      <c r="M13" s="564"/>
      <c r="N13" s="564"/>
      <c r="O13" s="564"/>
      <c r="P13" s="564"/>
      <c r="Q13" s="565"/>
      <c r="R13" s="566">
        <v>497</v>
      </c>
      <c r="S13" s="567"/>
      <c r="T13" s="567"/>
      <c r="U13" s="567"/>
      <c r="V13" s="567"/>
      <c r="W13" s="567"/>
      <c r="X13" s="567"/>
      <c r="Y13" s="568"/>
      <c r="Z13" s="569">
        <v>0</v>
      </c>
      <c r="AA13" s="569"/>
      <c r="AB13" s="569"/>
      <c r="AC13" s="569"/>
      <c r="AD13" s="570">
        <v>497</v>
      </c>
      <c r="AE13" s="570"/>
      <c r="AF13" s="570"/>
      <c r="AG13" s="570"/>
      <c r="AH13" s="570"/>
      <c r="AI13" s="570"/>
      <c r="AJ13" s="570"/>
      <c r="AK13" s="570"/>
      <c r="AL13" s="571">
        <v>0</v>
      </c>
      <c r="AM13" s="572"/>
      <c r="AN13" s="572"/>
      <c r="AO13" s="573"/>
      <c r="AP13" s="563" t="s">
        <v>206</v>
      </c>
      <c r="AQ13" s="564"/>
      <c r="AR13" s="564"/>
      <c r="AS13" s="564"/>
      <c r="AT13" s="564"/>
      <c r="AU13" s="564"/>
      <c r="AV13" s="564"/>
      <c r="AW13" s="564"/>
      <c r="AX13" s="564"/>
      <c r="AY13" s="564"/>
      <c r="AZ13" s="564"/>
      <c r="BA13" s="564"/>
      <c r="BB13" s="564"/>
      <c r="BC13" s="565"/>
      <c r="BD13" s="566">
        <v>43535565</v>
      </c>
      <c r="BE13" s="567"/>
      <c r="BF13" s="567"/>
      <c r="BG13" s="567"/>
      <c r="BH13" s="567"/>
      <c r="BI13" s="567"/>
      <c r="BJ13" s="567"/>
      <c r="BK13" s="568"/>
      <c r="BL13" s="569">
        <v>1.7</v>
      </c>
      <c r="BM13" s="569"/>
      <c r="BN13" s="569"/>
      <c r="BO13" s="569"/>
      <c r="BP13" s="570" t="s">
        <v>190</v>
      </c>
      <c r="BQ13" s="570"/>
      <c r="BR13" s="570"/>
      <c r="BS13" s="570"/>
      <c r="BT13" s="570"/>
      <c r="BU13" s="570"/>
      <c r="BV13" s="570"/>
      <c r="BW13" s="574"/>
      <c r="BY13" s="563" t="s">
        <v>207</v>
      </c>
      <c r="BZ13" s="564"/>
      <c r="CA13" s="564"/>
      <c r="CB13" s="564"/>
      <c r="CC13" s="564"/>
      <c r="CD13" s="564"/>
      <c r="CE13" s="564"/>
      <c r="CF13" s="564"/>
      <c r="CG13" s="564"/>
      <c r="CH13" s="564"/>
      <c r="CI13" s="564"/>
      <c r="CJ13" s="564"/>
      <c r="CK13" s="564"/>
      <c r="CL13" s="565"/>
      <c r="CM13" s="566">
        <v>784206798</v>
      </c>
      <c r="CN13" s="567"/>
      <c r="CO13" s="567"/>
      <c r="CP13" s="567"/>
      <c r="CQ13" s="567"/>
      <c r="CR13" s="567"/>
      <c r="CS13" s="567"/>
      <c r="CT13" s="568"/>
      <c r="CU13" s="569">
        <v>12</v>
      </c>
      <c r="CV13" s="569"/>
      <c r="CW13" s="569"/>
      <c r="CX13" s="569"/>
      <c r="CY13" s="575">
        <v>464526593</v>
      </c>
      <c r="CZ13" s="567"/>
      <c r="DA13" s="567"/>
      <c r="DB13" s="567"/>
      <c r="DC13" s="567"/>
      <c r="DD13" s="567"/>
      <c r="DE13" s="567"/>
      <c r="DF13" s="567"/>
      <c r="DG13" s="567"/>
      <c r="DH13" s="567"/>
      <c r="DI13" s="567"/>
      <c r="DJ13" s="567"/>
      <c r="DK13" s="568"/>
      <c r="DL13" s="575">
        <v>439856915</v>
      </c>
      <c r="DM13" s="567"/>
      <c r="DN13" s="567"/>
      <c r="DO13" s="567"/>
      <c r="DP13" s="567"/>
      <c r="DQ13" s="567"/>
      <c r="DR13" s="567"/>
      <c r="DS13" s="567"/>
      <c r="DT13" s="567"/>
      <c r="DU13" s="567"/>
      <c r="DV13" s="567"/>
      <c r="DW13" s="567"/>
      <c r="DX13" s="576"/>
    </row>
    <row r="14" spans="2:138" ht="11.25" customHeight="1">
      <c r="B14" s="563" t="s">
        <v>208</v>
      </c>
      <c r="C14" s="564"/>
      <c r="D14" s="564"/>
      <c r="E14" s="564"/>
      <c r="F14" s="564"/>
      <c r="G14" s="564"/>
      <c r="H14" s="564"/>
      <c r="I14" s="564"/>
      <c r="J14" s="564"/>
      <c r="K14" s="564"/>
      <c r="L14" s="564"/>
      <c r="M14" s="564"/>
      <c r="N14" s="564"/>
      <c r="O14" s="564"/>
      <c r="P14" s="564"/>
      <c r="Q14" s="565"/>
      <c r="R14" s="566">
        <v>4897972</v>
      </c>
      <c r="S14" s="567"/>
      <c r="T14" s="567"/>
      <c r="U14" s="567"/>
      <c r="V14" s="567"/>
      <c r="W14" s="567"/>
      <c r="X14" s="567"/>
      <c r="Y14" s="568"/>
      <c r="Z14" s="569">
        <v>0.1</v>
      </c>
      <c r="AA14" s="569"/>
      <c r="AB14" s="569"/>
      <c r="AC14" s="569"/>
      <c r="AD14" s="570">
        <v>4897972</v>
      </c>
      <c r="AE14" s="570"/>
      <c r="AF14" s="570"/>
      <c r="AG14" s="570"/>
      <c r="AH14" s="570"/>
      <c r="AI14" s="570"/>
      <c r="AJ14" s="570"/>
      <c r="AK14" s="570"/>
      <c r="AL14" s="571">
        <v>0.1</v>
      </c>
      <c r="AM14" s="572"/>
      <c r="AN14" s="572"/>
      <c r="AO14" s="573"/>
      <c r="AP14" s="563" t="s">
        <v>209</v>
      </c>
      <c r="AQ14" s="564"/>
      <c r="AR14" s="564"/>
      <c r="AS14" s="564"/>
      <c r="AT14" s="564"/>
      <c r="AU14" s="564"/>
      <c r="AV14" s="564"/>
      <c r="AW14" s="564"/>
      <c r="AX14" s="564"/>
      <c r="AY14" s="564"/>
      <c r="AZ14" s="564"/>
      <c r="BA14" s="564"/>
      <c r="BB14" s="564"/>
      <c r="BC14" s="565"/>
      <c r="BD14" s="566">
        <v>26588458</v>
      </c>
      <c r="BE14" s="567"/>
      <c r="BF14" s="567"/>
      <c r="BG14" s="567"/>
      <c r="BH14" s="567"/>
      <c r="BI14" s="567"/>
      <c r="BJ14" s="567"/>
      <c r="BK14" s="568"/>
      <c r="BL14" s="569">
        <v>1</v>
      </c>
      <c r="BM14" s="569"/>
      <c r="BN14" s="569"/>
      <c r="BO14" s="569"/>
      <c r="BP14" s="570" t="s">
        <v>190</v>
      </c>
      <c r="BQ14" s="570"/>
      <c r="BR14" s="570"/>
      <c r="BS14" s="570"/>
      <c r="BT14" s="570"/>
      <c r="BU14" s="570"/>
      <c r="BV14" s="570"/>
      <c r="BW14" s="574"/>
      <c r="BY14" s="563" t="s">
        <v>210</v>
      </c>
      <c r="BZ14" s="564"/>
      <c r="CA14" s="564"/>
      <c r="CB14" s="564"/>
      <c r="CC14" s="564"/>
      <c r="CD14" s="564"/>
      <c r="CE14" s="564"/>
      <c r="CF14" s="564"/>
      <c r="CG14" s="564"/>
      <c r="CH14" s="564"/>
      <c r="CI14" s="564"/>
      <c r="CJ14" s="564"/>
      <c r="CK14" s="564"/>
      <c r="CL14" s="565"/>
      <c r="CM14" s="566">
        <v>595973872</v>
      </c>
      <c r="CN14" s="567"/>
      <c r="CO14" s="567"/>
      <c r="CP14" s="567"/>
      <c r="CQ14" s="567"/>
      <c r="CR14" s="567"/>
      <c r="CS14" s="567"/>
      <c r="CT14" s="568"/>
      <c r="CU14" s="569">
        <v>9.1</v>
      </c>
      <c r="CV14" s="569"/>
      <c r="CW14" s="569"/>
      <c r="CX14" s="569"/>
      <c r="CY14" s="575">
        <v>44206730</v>
      </c>
      <c r="CZ14" s="567"/>
      <c r="DA14" s="567"/>
      <c r="DB14" s="567"/>
      <c r="DC14" s="567"/>
      <c r="DD14" s="567"/>
      <c r="DE14" s="567"/>
      <c r="DF14" s="567"/>
      <c r="DG14" s="567"/>
      <c r="DH14" s="567"/>
      <c r="DI14" s="567"/>
      <c r="DJ14" s="567"/>
      <c r="DK14" s="568"/>
      <c r="DL14" s="575">
        <v>549959422</v>
      </c>
      <c r="DM14" s="567"/>
      <c r="DN14" s="567"/>
      <c r="DO14" s="567"/>
      <c r="DP14" s="567"/>
      <c r="DQ14" s="567"/>
      <c r="DR14" s="567"/>
      <c r="DS14" s="567"/>
      <c r="DT14" s="567"/>
      <c r="DU14" s="567"/>
      <c r="DV14" s="567"/>
      <c r="DW14" s="567"/>
      <c r="DX14" s="576"/>
    </row>
    <row r="15" spans="2:138" ht="11.25" customHeight="1">
      <c r="B15" s="563" t="s">
        <v>211</v>
      </c>
      <c r="C15" s="564"/>
      <c r="D15" s="564"/>
      <c r="E15" s="564"/>
      <c r="F15" s="564"/>
      <c r="G15" s="564"/>
      <c r="H15" s="564"/>
      <c r="I15" s="564"/>
      <c r="J15" s="564"/>
      <c r="K15" s="564"/>
      <c r="L15" s="564"/>
      <c r="M15" s="564"/>
      <c r="N15" s="564"/>
      <c r="O15" s="564"/>
      <c r="P15" s="564"/>
      <c r="Q15" s="565"/>
      <c r="R15" s="566" t="s">
        <v>185</v>
      </c>
      <c r="S15" s="567"/>
      <c r="T15" s="567"/>
      <c r="U15" s="567"/>
      <c r="V15" s="567"/>
      <c r="W15" s="567"/>
      <c r="X15" s="567"/>
      <c r="Y15" s="568"/>
      <c r="Z15" s="569" t="s">
        <v>185</v>
      </c>
      <c r="AA15" s="569"/>
      <c r="AB15" s="569"/>
      <c r="AC15" s="569"/>
      <c r="AD15" s="570" t="s">
        <v>185</v>
      </c>
      <c r="AE15" s="570"/>
      <c r="AF15" s="570"/>
      <c r="AG15" s="570"/>
      <c r="AH15" s="570"/>
      <c r="AI15" s="570"/>
      <c r="AJ15" s="570"/>
      <c r="AK15" s="570"/>
      <c r="AL15" s="571" t="s">
        <v>185</v>
      </c>
      <c r="AM15" s="572"/>
      <c r="AN15" s="572"/>
      <c r="AO15" s="573"/>
      <c r="AP15" s="563" t="s">
        <v>212</v>
      </c>
      <c r="AQ15" s="564"/>
      <c r="AR15" s="564"/>
      <c r="AS15" s="564"/>
      <c r="AT15" s="564"/>
      <c r="AU15" s="564"/>
      <c r="AV15" s="564"/>
      <c r="AW15" s="564"/>
      <c r="AX15" s="564"/>
      <c r="AY15" s="564"/>
      <c r="AZ15" s="564"/>
      <c r="BA15" s="564"/>
      <c r="BB15" s="564"/>
      <c r="BC15" s="565"/>
      <c r="BD15" s="566">
        <v>777038891</v>
      </c>
      <c r="BE15" s="567"/>
      <c r="BF15" s="567"/>
      <c r="BG15" s="567"/>
      <c r="BH15" s="567"/>
      <c r="BI15" s="567"/>
      <c r="BJ15" s="567"/>
      <c r="BK15" s="568"/>
      <c r="BL15" s="569">
        <v>29.6</v>
      </c>
      <c r="BM15" s="569"/>
      <c r="BN15" s="569"/>
      <c r="BO15" s="569"/>
      <c r="BP15" s="570">
        <v>59584251</v>
      </c>
      <c r="BQ15" s="570"/>
      <c r="BR15" s="570"/>
      <c r="BS15" s="570"/>
      <c r="BT15" s="570"/>
      <c r="BU15" s="570"/>
      <c r="BV15" s="570"/>
      <c r="BW15" s="574"/>
      <c r="BY15" s="563" t="s">
        <v>213</v>
      </c>
      <c r="BZ15" s="564"/>
      <c r="CA15" s="564"/>
      <c r="CB15" s="564"/>
      <c r="CC15" s="564"/>
      <c r="CD15" s="564"/>
      <c r="CE15" s="564"/>
      <c r="CF15" s="564"/>
      <c r="CG15" s="564"/>
      <c r="CH15" s="564"/>
      <c r="CI15" s="564"/>
      <c r="CJ15" s="564"/>
      <c r="CK15" s="564"/>
      <c r="CL15" s="565"/>
      <c r="CM15" s="566">
        <v>220699991</v>
      </c>
      <c r="CN15" s="567"/>
      <c r="CO15" s="567"/>
      <c r="CP15" s="567"/>
      <c r="CQ15" s="567"/>
      <c r="CR15" s="567"/>
      <c r="CS15" s="567"/>
      <c r="CT15" s="568"/>
      <c r="CU15" s="569">
        <v>3.4</v>
      </c>
      <c r="CV15" s="569"/>
      <c r="CW15" s="569"/>
      <c r="CX15" s="569"/>
      <c r="CY15" s="575">
        <v>20361684</v>
      </c>
      <c r="CZ15" s="567"/>
      <c r="DA15" s="567"/>
      <c r="DB15" s="567"/>
      <c r="DC15" s="567"/>
      <c r="DD15" s="567"/>
      <c r="DE15" s="567"/>
      <c r="DF15" s="567"/>
      <c r="DG15" s="567"/>
      <c r="DH15" s="567"/>
      <c r="DI15" s="567"/>
      <c r="DJ15" s="567"/>
      <c r="DK15" s="568"/>
      <c r="DL15" s="575">
        <v>169808121</v>
      </c>
      <c r="DM15" s="567"/>
      <c r="DN15" s="567"/>
      <c r="DO15" s="567"/>
      <c r="DP15" s="567"/>
      <c r="DQ15" s="567"/>
      <c r="DR15" s="567"/>
      <c r="DS15" s="567"/>
      <c r="DT15" s="567"/>
      <c r="DU15" s="567"/>
      <c r="DV15" s="567"/>
      <c r="DW15" s="567"/>
      <c r="DX15" s="576"/>
    </row>
    <row r="16" spans="2:138" ht="11.25" customHeight="1">
      <c r="B16" s="563" t="s">
        <v>214</v>
      </c>
      <c r="C16" s="564"/>
      <c r="D16" s="564"/>
      <c r="E16" s="564"/>
      <c r="F16" s="564"/>
      <c r="G16" s="564"/>
      <c r="H16" s="564"/>
      <c r="I16" s="564"/>
      <c r="J16" s="564"/>
      <c r="K16" s="564"/>
      <c r="L16" s="564"/>
      <c r="M16" s="564"/>
      <c r="N16" s="564"/>
      <c r="O16" s="564"/>
      <c r="P16" s="564"/>
      <c r="Q16" s="565"/>
      <c r="R16" s="566" t="s">
        <v>185</v>
      </c>
      <c r="S16" s="567"/>
      <c r="T16" s="567"/>
      <c r="U16" s="567"/>
      <c r="V16" s="567"/>
      <c r="W16" s="567"/>
      <c r="X16" s="567"/>
      <c r="Y16" s="568"/>
      <c r="Z16" s="571" t="s">
        <v>185</v>
      </c>
      <c r="AA16" s="572"/>
      <c r="AB16" s="572"/>
      <c r="AC16" s="577"/>
      <c r="AD16" s="575" t="s">
        <v>185</v>
      </c>
      <c r="AE16" s="567"/>
      <c r="AF16" s="567"/>
      <c r="AG16" s="567"/>
      <c r="AH16" s="567"/>
      <c r="AI16" s="567"/>
      <c r="AJ16" s="567"/>
      <c r="AK16" s="568"/>
      <c r="AL16" s="571" t="s">
        <v>185</v>
      </c>
      <c r="AM16" s="572"/>
      <c r="AN16" s="572"/>
      <c r="AO16" s="573"/>
      <c r="AP16" s="563" t="s">
        <v>215</v>
      </c>
      <c r="AQ16" s="564"/>
      <c r="AR16" s="564"/>
      <c r="AS16" s="564"/>
      <c r="AT16" s="564"/>
      <c r="AU16" s="564"/>
      <c r="AV16" s="564"/>
      <c r="AW16" s="564"/>
      <c r="AX16" s="564"/>
      <c r="AY16" s="564"/>
      <c r="AZ16" s="564"/>
      <c r="BA16" s="564"/>
      <c r="BB16" s="564"/>
      <c r="BC16" s="565"/>
      <c r="BD16" s="566">
        <v>48340265</v>
      </c>
      <c r="BE16" s="567"/>
      <c r="BF16" s="567"/>
      <c r="BG16" s="567"/>
      <c r="BH16" s="567"/>
      <c r="BI16" s="567"/>
      <c r="BJ16" s="567"/>
      <c r="BK16" s="568"/>
      <c r="BL16" s="569">
        <v>1.8</v>
      </c>
      <c r="BM16" s="569"/>
      <c r="BN16" s="569"/>
      <c r="BO16" s="569"/>
      <c r="BP16" s="570" t="s">
        <v>190</v>
      </c>
      <c r="BQ16" s="570"/>
      <c r="BR16" s="570"/>
      <c r="BS16" s="570"/>
      <c r="BT16" s="570"/>
      <c r="BU16" s="570"/>
      <c r="BV16" s="570"/>
      <c r="BW16" s="574"/>
      <c r="BY16" s="563" t="s">
        <v>216</v>
      </c>
      <c r="BZ16" s="564"/>
      <c r="CA16" s="564"/>
      <c r="CB16" s="564"/>
      <c r="CC16" s="564"/>
      <c r="CD16" s="564"/>
      <c r="CE16" s="564"/>
      <c r="CF16" s="564"/>
      <c r="CG16" s="564"/>
      <c r="CH16" s="564"/>
      <c r="CI16" s="564"/>
      <c r="CJ16" s="564"/>
      <c r="CK16" s="564"/>
      <c r="CL16" s="565"/>
      <c r="CM16" s="566">
        <v>939275972</v>
      </c>
      <c r="CN16" s="567"/>
      <c r="CO16" s="567"/>
      <c r="CP16" s="567"/>
      <c r="CQ16" s="567"/>
      <c r="CR16" s="567"/>
      <c r="CS16" s="567"/>
      <c r="CT16" s="568"/>
      <c r="CU16" s="569">
        <v>14.3</v>
      </c>
      <c r="CV16" s="569"/>
      <c r="CW16" s="569"/>
      <c r="CX16" s="569"/>
      <c r="CY16" s="575">
        <v>52331887</v>
      </c>
      <c r="CZ16" s="567"/>
      <c r="DA16" s="567"/>
      <c r="DB16" s="567"/>
      <c r="DC16" s="567"/>
      <c r="DD16" s="567"/>
      <c r="DE16" s="567"/>
      <c r="DF16" s="567"/>
      <c r="DG16" s="567"/>
      <c r="DH16" s="567"/>
      <c r="DI16" s="567"/>
      <c r="DJ16" s="567"/>
      <c r="DK16" s="568"/>
      <c r="DL16" s="575">
        <v>740472888</v>
      </c>
      <c r="DM16" s="567"/>
      <c r="DN16" s="567"/>
      <c r="DO16" s="567"/>
      <c r="DP16" s="567"/>
      <c r="DQ16" s="567"/>
      <c r="DR16" s="567"/>
      <c r="DS16" s="567"/>
      <c r="DT16" s="567"/>
      <c r="DU16" s="567"/>
      <c r="DV16" s="567"/>
      <c r="DW16" s="567"/>
      <c r="DX16" s="576"/>
    </row>
    <row r="17" spans="2:128" ht="11.25" customHeight="1">
      <c r="B17" s="563" t="s">
        <v>217</v>
      </c>
      <c r="C17" s="564"/>
      <c r="D17" s="564"/>
      <c r="E17" s="564"/>
      <c r="F17" s="564"/>
      <c r="G17" s="564"/>
      <c r="H17" s="564"/>
      <c r="I17" s="564"/>
      <c r="J17" s="564"/>
      <c r="K17" s="564"/>
      <c r="L17" s="564"/>
      <c r="M17" s="564"/>
      <c r="N17" s="564"/>
      <c r="O17" s="564"/>
      <c r="P17" s="564"/>
      <c r="Q17" s="565"/>
      <c r="R17" s="566" t="s">
        <v>190</v>
      </c>
      <c r="S17" s="567"/>
      <c r="T17" s="567"/>
      <c r="U17" s="567"/>
      <c r="V17" s="567"/>
      <c r="W17" s="567"/>
      <c r="X17" s="567"/>
      <c r="Y17" s="568"/>
      <c r="Z17" s="571" t="s">
        <v>190</v>
      </c>
      <c r="AA17" s="572"/>
      <c r="AB17" s="572"/>
      <c r="AC17" s="577"/>
      <c r="AD17" s="575" t="s">
        <v>190</v>
      </c>
      <c r="AE17" s="567"/>
      <c r="AF17" s="567"/>
      <c r="AG17" s="567"/>
      <c r="AH17" s="567"/>
      <c r="AI17" s="567"/>
      <c r="AJ17" s="567"/>
      <c r="AK17" s="568"/>
      <c r="AL17" s="571" t="s">
        <v>190</v>
      </c>
      <c r="AM17" s="572"/>
      <c r="AN17" s="572"/>
      <c r="AO17" s="573"/>
      <c r="AP17" s="563" t="s">
        <v>218</v>
      </c>
      <c r="AQ17" s="564"/>
      <c r="AR17" s="564"/>
      <c r="AS17" s="564"/>
      <c r="AT17" s="564"/>
      <c r="AU17" s="564"/>
      <c r="AV17" s="564"/>
      <c r="AW17" s="564"/>
      <c r="AX17" s="564"/>
      <c r="AY17" s="564"/>
      <c r="AZ17" s="564"/>
      <c r="BA17" s="564"/>
      <c r="BB17" s="564"/>
      <c r="BC17" s="565"/>
      <c r="BD17" s="566">
        <v>728698626</v>
      </c>
      <c r="BE17" s="567"/>
      <c r="BF17" s="567"/>
      <c r="BG17" s="567"/>
      <c r="BH17" s="567"/>
      <c r="BI17" s="567"/>
      <c r="BJ17" s="567"/>
      <c r="BK17" s="568"/>
      <c r="BL17" s="569">
        <v>27.8</v>
      </c>
      <c r="BM17" s="569"/>
      <c r="BN17" s="569"/>
      <c r="BO17" s="569"/>
      <c r="BP17" s="570">
        <v>59584251</v>
      </c>
      <c r="BQ17" s="570"/>
      <c r="BR17" s="570"/>
      <c r="BS17" s="570"/>
      <c r="BT17" s="570"/>
      <c r="BU17" s="570"/>
      <c r="BV17" s="570"/>
      <c r="BW17" s="574"/>
      <c r="BY17" s="563" t="s">
        <v>219</v>
      </c>
      <c r="BZ17" s="564"/>
      <c r="CA17" s="564"/>
      <c r="CB17" s="564"/>
      <c r="CC17" s="564"/>
      <c r="CD17" s="564"/>
      <c r="CE17" s="564"/>
      <c r="CF17" s="564"/>
      <c r="CG17" s="564"/>
      <c r="CH17" s="564"/>
      <c r="CI17" s="564"/>
      <c r="CJ17" s="564"/>
      <c r="CK17" s="564"/>
      <c r="CL17" s="565"/>
      <c r="CM17" s="566">
        <v>4350971</v>
      </c>
      <c r="CN17" s="567"/>
      <c r="CO17" s="567"/>
      <c r="CP17" s="567"/>
      <c r="CQ17" s="567"/>
      <c r="CR17" s="567"/>
      <c r="CS17" s="567"/>
      <c r="CT17" s="568"/>
      <c r="CU17" s="569">
        <v>0.1</v>
      </c>
      <c r="CV17" s="569"/>
      <c r="CW17" s="569"/>
      <c r="CX17" s="569"/>
      <c r="CY17" s="575" t="s">
        <v>190</v>
      </c>
      <c r="CZ17" s="567"/>
      <c r="DA17" s="567"/>
      <c r="DB17" s="567"/>
      <c r="DC17" s="567"/>
      <c r="DD17" s="567"/>
      <c r="DE17" s="567"/>
      <c r="DF17" s="567"/>
      <c r="DG17" s="567"/>
      <c r="DH17" s="567"/>
      <c r="DI17" s="567"/>
      <c r="DJ17" s="567"/>
      <c r="DK17" s="568"/>
      <c r="DL17" s="575">
        <v>1883986</v>
      </c>
      <c r="DM17" s="567"/>
      <c r="DN17" s="567"/>
      <c r="DO17" s="567"/>
      <c r="DP17" s="567"/>
      <c r="DQ17" s="567"/>
      <c r="DR17" s="567"/>
      <c r="DS17" s="567"/>
      <c r="DT17" s="567"/>
      <c r="DU17" s="567"/>
      <c r="DV17" s="567"/>
      <c r="DW17" s="567"/>
      <c r="DX17" s="576"/>
    </row>
    <row r="18" spans="2:128" ht="11.25" customHeight="1">
      <c r="B18" s="563" t="s">
        <v>220</v>
      </c>
      <c r="C18" s="564"/>
      <c r="D18" s="564"/>
      <c r="E18" s="564"/>
      <c r="F18" s="564"/>
      <c r="G18" s="564"/>
      <c r="H18" s="564"/>
      <c r="I18" s="564"/>
      <c r="J18" s="564"/>
      <c r="K18" s="564"/>
      <c r="L18" s="564"/>
      <c r="M18" s="564"/>
      <c r="N18" s="564"/>
      <c r="O18" s="564"/>
      <c r="P18" s="564"/>
      <c r="Q18" s="565"/>
      <c r="R18" s="566" t="s">
        <v>190</v>
      </c>
      <c r="S18" s="567"/>
      <c r="T18" s="567"/>
      <c r="U18" s="567"/>
      <c r="V18" s="567"/>
      <c r="W18" s="567"/>
      <c r="X18" s="567"/>
      <c r="Y18" s="568"/>
      <c r="Z18" s="571" t="s">
        <v>190</v>
      </c>
      <c r="AA18" s="572"/>
      <c r="AB18" s="572"/>
      <c r="AC18" s="577"/>
      <c r="AD18" s="575" t="s">
        <v>190</v>
      </c>
      <c r="AE18" s="567"/>
      <c r="AF18" s="567"/>
      <c r="AG18" s="567"/>
      <c r="AH18" s="567"/>
      <c r="AI18" s="567"/>
      <c r="AJ18" s="567"/>
      <c r="AK18" s="568"/>
      <c r="AL18" s="571" t="s">
        <v>190</v>
      </c>
      <c r="AM18" s="572"/>
      <c r="AN18" s="572"/>
      <c r="AO18" s="573"/>
      <c r="AP18" s="563" t="s">
        <v>221</v>
      </c>
      <c r="AQ18" s="564"/>
      <c r="AR18" s="564"/>
      <c r="AS18" s="564"/>
      <c r="AT18" s="564"/>
      <c r="AU18" s="564"/>
      <c r="AV18" s="564"/>
      <c r="AW18" s="564"/>
      <c r="AX18" s="564"/>
      <c r="AY18" s="564"/>
      <c r="AZ18" s="564"/>
      <c r="BA18" s="564"/>
      <c r="BB18" s="564"/>
      <c r="BC18" s="565"/>
      <c r="BD18" s="566">
        <v>417671734</v>
      </c>
      <c r="BE18" s="567"/>
      <c r="BF18" s="567"/>
      <c r="BG18" s="567"/>
      <c r="BH18" s="567"/>
      <c r="BI18" s="567"/>
      <c r="BJ18" s="567"/>
      <c r="BK18" s="568"/>
      <c r="BL18" s="569">
        <v>15.9</v>
      </c>
      <c r="BM18" s="569"/>
      <c r="BN18" s="569"/>
      <c r="BO18" s="569"/>
      <c r="BP18" s="570" t="s">
        <v>190</v>
      </c>
      <c r="BQ18" s="570"/>
      <c r="BR18" s="570"/>
      <c r="BS18" s="570"/>
      <c r="BT18" s="570"/>
      <c r="BU18" s="570"/>
      <c r="BV18" s="570"/>
      <c r="BW18" s="574"/>
      <c r="BY18" s="563" t="s">
        <v>222</v>
      </c>
      <c r="BZ18" s="564"/>
      <c r="CA18" s="564"/>
      <c r="CB18" s="564"/>
      <c r="CC18" s="564"/>
      <c r="CD18" s="564"/>
      <c r="CE18" s="564"/>
      <c r="CF18" s="564"/>
      <c r="CG18" s="564"/>
      <c r="CH18" s="564"/>
      <c r="CI18" s="564"/>
      <c r="CJ18" s="564"/>
      <c r="CK18" s="564"/>
      <c r="CL18" s="565"/>
      <c r="CM18" s="566">
        <v>590409006</v>
      </c>
      <c r="CN18" s="567"/>
      <c r="CO18" s="567"/>
      <c r="CP18" s="567"/>
      <c r="CQ18" s="567"/>
      <c r="CR18" s="567"/>
      <c r="CS18" s="567"/>
      <c r="CT18" s="568"/>
      <c r="CU18" s="569">
        <v>9</v>
      </c>
      <c r="CV18" s="569"/>
      <c r="CW18" s="569"/>
      <c r="CX18" s="569"/>
      <c r="CY18" s="575" t="s">
        <v>190</v>
      </c>
      <c r="CZ18" s="567"/>
      <c r="DA18" s="567"/>
      <c r="DB18" s="567"/>
      <c r="DC18" s="567"/>
      <c r="DD18" s="567"/>
      <c r="DE18" s="567"/>
      <c r="DF18" s="567"/>
      <c r="DG18" s="567"/>
      <c r="DH18" s="567"/>
      <c r="DI18" s="567"/>
      <c r="DJ18" s="567"/>
      <c r="DK18" s="568"/>
      <c r="DL18" s="575">
        <v>546367053</v>
      </c>
      <c r="DM18" s="567"/>
      <c r="DN18" s="567"/>
      <c r="DO18" s="567"/>
      <c r="DP18" s="567"/>
      <c r="DQ18" s="567"/>
      <c r="DR18" s="567"/>
      <c r="DS18" s="567"/>
      <c r="DT18" s="567"/>
      <c r="DU18" s="567"/>
      <c r="DV18" s="567"/>
      <c r="DW18" s="567"/>
      <c r="DX18" s="576"/>
    </row>
    <row r="19" spans="2:128" ht="11.25" customHeight="1">
      <c r="B19" s="563" t="s">
        <v>223</v>
      </c>
      <c r="C19" s="564"/>
      <c r="D19" s="564"/>
      <c r="E19" s="564"/>
      <c r="F19" s="564"/>
      <c r="G19" s="564"/>
      <c r="H19" s="564"/>
      <c r="I19" s="564"/>
      <c r="J19" s="564"/>
      <c r="K19" s="564"/>
      <c r="L19" s="564"/>
      <c r="M19" s="564"/>
      <c r="N19" s="564"/>
      <c r="O19" s="564"/>
      <c r="P19" s="564"/>
      <c r="Q19" s="565"/>
      <c r="R19" s="566">
        <v>5104620349</v>
      </c>
      <c r="S19" s="567"/>
      <c r="T19" s="567"/>
      <c r="U19" s="567"/>
      <c r="V19" s="567"/>
      <c r="W19" s="567"/>
      <c r="X19" s="567"/>
      <c r="Y19" s="568"/>
      <c r="Z19" s="571">
        <v>74.5</v>
      </c>
      <c r="AA19" s="572"/>
      <c r="AB19" s="572"/>
      <c r="AC19" s="577"/>
      <c r="AD19" s="575">
        <v>3753523743</v>
      </c>
      <c r="AE19" s="567"/>
      <c r="AF19" s="567"/>
      <c r="AG19" s="567"/>
      <c r="AH19" s="567"/>
      <c r="AI19" s="567"/>
      <c r="AJ19" s="567"/>
      <c r="AK19" s="568"/>
      <c r="AL19" s="571">
        <v>98.5</v>
      </c>
      <c r="AM19" s="572"/>
      <c r="AN19" s="572"/>
      <c r="AO19" s="573"/>
      <c r="AP19" s="563" t="s">
        <v>224</v>
      </c>
      <c r="AQ19" s="564"/>
      <c r="AR19" s="564"/>
      <c r="AS19" s="564"/>
      <c r="AT19" s="564"/>
      <c r="AU19" s="564"/>
      <c r="AV19" s="564"/>
      <c r="AW19" s="564"/>
      <c r="AX19" s="564"/>
      <c r="AY19" s="564"/>
      <c r="AZ19" s="564"/>
      <c r="BA19" s="564"/>
      <c r="BB19" s="564"/>
      <c r="BC19" s="565"/>
      <c r="BD19" s="566">
        <v>76631466</v>
      </c>
      <c r="BE19" s="567"/>
      <c r="BF19" s="567"/>
      <c r="BG19" s="567"/>
      <c r="BH19" s="567"/>
      <c r="BI19" s="567"/>
      <c r="BJ19" s="567"/>
      <c r="BK19" s="568"/>
      <c r="BL19" s="569">
        <v>2.9</v>
      </c>
      <c r="BM19" s="569"/>
      <c r="BN19" s="569"/>
      <c r="BO19" s="569"/>
      <c r="BP19" s="570" t="s">
        <v>190</v>
      </c>
      <c r="BQ19" s="570"/>
      <c r="BR19" s="570"/>
      <c r="BS19" s="570"/>
      <c r="BT19" s="570"/>
      <c r="BU19" s="570"/>
      <c r="BV19" s="570"/>
      <c r="BW19" s="574"/>
      <c r="BY19" s="563" t="s">
        <v>225</v>
      </c>
      <c r="BZ19" s="564"/>
      <c r="CA19" s="564"/>
      <c r="CB19" s="564"/>
      <c r="CC19" s="564"/>
      <c r="CD19" s="564"/>
      <c r="CE19" s="564"/>
      <c r="CF19" s="564"/>
      <c r="CG19" s="564"/>
      <c r="CH19" s="564"/>
      <c r="CI19" s="564"/>
      <c r="CJ19" s="564"/>
      <c r="CK19" s="564"/>
      <c r="CL19" s="565"/>
      <c r="CM19" s="566">
        <v>20952099</v>
      </c>
      <c r="CN19" s="567"/>
      <c r="CO19" s="567"/>
      <c r="CP19" s="567"/>
      <c r="CQ19" s="567"/>
      <c r="CR19" s="567"/>
      <c r="CS19" s="567"/>
      <c r="CT19" s="568"/>
      <c r="CU19" s="569">
        <v>0.3</v>
      </c>
      <c r="CV19" s="569"/>
      <c r="CW19" s="569"/>
      <c r="CX19" s="569"/>
      <c r="CY19" s="575" t="s">
        <v>190</v>
      </c>
      <c r="CZ19" s="567"/>
      <c r="DA19" s="567"/>
      <c r="DB19" s="567"/>
      <c r="DC19" s="567"/>
      <c r="DD19" s="567"/>
      <c r="DE19" s="567"/>
      <c r="DF19" s="567"/>
      <c r="DG19" s="567"/>
      <c r="DH19" s="567"/>
      <c r="DI19" s="567"/>
      <c r="DJ19" s="567"/>
      <c r="DK19" s="568"/>
      <c r="DL19" s="575">
        <v>20952099</v>
      </c>
      <c r="DM19" s="567"/>
      <c r="DN19" s="567"/>
      <c r="DO19" s="567"/>
      <c r="DP19" s="567"/>
      <c r="DQ19" s="567"/>
      <c r="DR19" s="567"/>
      <c r="DS19" s="567"/>
      <c r="DT19" s="567"/>
      <c r="DU19" s="567"/>
      <c r="DV19" s="567"/>
      <c r="DW19" s="567"/>
      <c r="DX19" s="576"/>
    </row>
    <row r="20" spans="2:128" ht="11.25" customHeight="1">
      <c r="B20" s="563" t="s">
        <v>226</v>
      </c>
      <c r="C20" s="564"/>
      <c r="D20" s="564"/>
      <c r="E20" s="564"/>
      <c r="F20" s="564"/>
      <c r="G20" s="564"/>
      <c r="H20" s="564"/>
      <c r="I20" s="564"/>
      <c r="J20" s="564"/>
      <c r="K20" s="564"/>
      <c r="L20" s="564"/>
      <c r="M20" s="564"/>
      <c r="N20" s="564"/>
      <c r="O20" s="564"/>
      <c r="P20" s="564"/>
      <c r="Q20" s="565"/>
      <c r="R20" s="566">
        <v>2967777</v>
      </c>
      <c r="S20" s="567"/>
      <c r="T20" s="567"/>
      <c r="U20" s="567"/>
      <c r="V20" s="567"/>
      <c r="W20" s="567"/>
      <c r="X20" s="567"/>
      <c r="Y20" s="568"/>
      <c r="Z20" s="571">
        <v>0</v>
      </c>
      <c r="AA20" s="572"/>
      <c r="AB20" s="572"/>
      <c r="AC20" s="577"/>
      <c r="AD20" s="575">
        <v>2967777</v>
      </c>
      <c r="AE20" s="567"/>
      <c r="AF20" s="567"/>
      <c r="AG20" s="567"/>
      <c r="AH20" s="567"/>
      <c r="AI20" s="567"/>
      <c r="AJ20" s="567"/>
      <c r="AK20" s="568"/>
      <c r="AL20" s="571">
        <v>0.1</v>
      </c>
      <c r="AM20" s="572"/>
      <c r="AN20" s="572"/>
      <c r="AO20" s="573"/>
      <c r="AP20" s="578" t="s">
        <v>227</v>
      </c>
      <c r="AQ20" s="579"/>
      <c r="AR20" s="579"/>
      <c r="AS20" s="579"/>
      <c r="AT20" s="579"/>
      <c r="AU20" s="579"/>
      <c r="AV20" s="579"/>
      <c r="AW20" s="579"/>
      <c r="AX20" s="579"/>
      <c r="AY20" s="579"/>
      <c r="AZ20" s="579"/>
      <c r="BA20" s="579"/>
      <c r="BB20" s="579"/>
      <c r="BC20" s="580"/>
      <c r="BD20" s="566">
        <v>18134154</v>
      </c>
      <c r="BE20" s="567"/>
      <c r="BF20" s="567"/>
      <c r="BG20" s="567"/>
      <c r="BH20" s="567"/>
      <c r="BI20" s="567"/>
      <c r="BJ20" s="567"/>
      <c r="BK20" s="568"/>
      <c r="BL20" s="569">
        <v>0.7</v>
      </c>
      <c r="BM20" s="569"/>
      <c r="BN20" s="569"/>
      <c r="BO20" s="569"/>
      <c r="BP20" s="570" t="s">
        <v>190</v>
      </c>
      <c r="BQ20" s="570"/>
      <c r="BR20" s="570"/>
      <c r="BS20" s="570"/>
      <c r="BT20" s="570"/>
      <c r="BU20" s="570"/>
      <c r="BV20" s="570"/>
      <c r="BW20" s="574"/>
      <c r="BY20" s="578" t="s">
        <v>228</v>
      </c>
      <c r="BZ20" s="579"/>
      <c r="CA20" s="579"/>
      <c r="CB20" s="579"/>
      <c r="CC20" s="579"/>
      <c r="CD20" s="579"/>
      <c r="CE20" s="579"/>
      <c r="CF20" s="579"/>
      <c r="CG20" s="579"/>
      <c r="CH20" s="579"/>
      <c r="CI20" s="579"/>
      <c r="CJ20" s="579"/>
      <c r="CK20" s="579"/>
      <c r="CL20" s="580"/>
      <c r="CM20" s="566" t="s">
        <v>190</v>
      </c>
      <c r="CN20" s="567"/>
      <c r="CO20" s="567"/>
      <c r="CP20" s="567"/>
      <c r="CQ20" s="567"/>
      <c r="CR20" s="567"/>
      <c r="CS20" s="567"/>
      <c r="CT20" s="568"/>
      <c r="CU20" s="569" t="s">
        <v>190</v>
      </c>
      <c r="CV20" s="569"/>
      <c r="CW20" s="569"/>
      <c r="CX20" s="569"/>
      <c r="CY20" s="575" t="s">
        <v>190</v>
      </c>
      <c r="CZ20" s="567"/>
      <c r="DA20" s="567"/>
      <c r="DB20" s="567"/>
      <c r="DC20" s="567"/>
      <c r="DD20" s="567"/>
      <c r="DE20" s="567"/>
      <c r="DF20" s="567"/>
      <c r="DG20" s="567"/>
      <c r="DH20" s="567"/>
      <c r="DI20" s="567"/>
      <c r="DJ20" s="567"/>
      <c r="DK20" s="568"/>
      <c r="DL20" s="575" t="s">
        <v>190</v>
      </c>
      <c r="DM20" s="567"/>
      <c r="DN20" s="567"/>
      <c r="DO20" s="567"/>
      <c r="DP20" s="567"/>
      <c r="DQ20" s="567"/>
      <c r="DR20" s="567"/>
      <c r="DS20" s="567"/>
      <c r="DT20" s="567"/>
      <c r="DU20" s="567"/>
      <c r="DV20" s="567"/>
      <c r="DW20" s="567"/>
      <c r="DX20" s="576"/>
    </row>
    <row r="21" spans="2:128" ht="11.25" customHeight="1">
      <c r="B21" s="563" t="s">
        <v>229</v>
      </c>
      <c r="C21" s="564"/>
      <c r="D21" s="564"/>
      <c r="E21" s="564"/>
      <c r="F21" s="564"/>
      <c r="G21" s="564"/>
      <c r="H21" s="564"/>
      <c r="I21" s="564"/>
      <c r="J21" s="564"/>
      <c r="K21" s="564"/>
      <c r="L21" s="564"/>
      <c r="M21" s="564"/>
      <c r="N21" s="564"/>
      <c r="O21" s="564"/>
      <c r="P21" s="564"/>
      <c r="Q21" s="565"/>
      <c r="R21" s="566">
        <v>53691114</v>
      </c>
      <c r="S21" s="567"/>
      <c r="T21" s="567"/>
      <c r="U21" s="567"/>
      <c r="V21" s="567"/>
      <c r="W21" s="567"/>
      <c r="X21" s="567"/>
      <c r="Y21" s="568"/>
      <c r="Z21" s="571">
        <v>0.8</v>
      </c>
      <c r="AA21" s="572"/>
      <c r="AB21" s="572"/>
      <c r="AC21" s="577"/>
      <c r="AD21" s="575" t="s">
        <v>190</v>
      </c>
      <c r="AE21" s="567"/>
      <c r="AF21" s="567"/>
      <c r="AG21" s="567"/>
      <c r="AH21" s="567"/>
      <c r="AI21" s="567"/>
      <c r="AJ21" s="567"/>
      <c r="AK21" s="568"/>
      <c r="AL21" s="571" t="s">
        <v>190</v>
      </c>
      <c r="AM21" s="572"/>
      <c r="AN21" s="572"/>
      <c r="AO21" s="573"/>
      <c r="AP21" s="578" t="s">
        <v>230</v>
      </c>
      <c r="AQ21" s="579"/>
      <c r="AR21" s="579"/>
      <c r="AS21" s="579"/>
      <c r="AT21" s="579"/>
      <c r="AU21" s="579"/>
      <c r="AV21" s="579"/>
      <c r="AW21" s="579"/>
      <c r="AX21" s="579"/>
      <c r="AY21" s="579"/>
      <c r="AZ21" s="579"/>
      <c r="BA21" s="579"/>
      <c r="BB21" s="579"/>
      <c r="BC21" s="580"/>
      <c r="BD21" s="566">
        <v>626385</v>
      </c>
      <c r="BE21" s="567"/>
      <c r="BF21" s="567"/>
      <c r="BG21" s="567"/>
      <c r="BH21" s="567"/>
      <c r="BI21" s="567"/>
      <c r="BJ21" s="567"/>
      <c r="BK21" s="568"/>
      <c r="BL21" s="569">
        <v>0</v>
      </c>
      <c r="BM21" s="569"/>
      <c r="BN21" s="569"/>
      <c r="BO21" s="569"/>
      <c r="BP21" s="570" t="s">
        <v>190</v>
      </c>
      <c r="BQ21" s="570"/>
      <c r="BR21" s="570"/>
      <c r="BS21" s="570"/>
      <c r="BT21" s="570"/>
      <c r="BU21" s="570"/>
      <c r="BV21" s="570"/>
      <c r="BW21" s="574"/>
      <c r="BY21" s="578" t="s">
        <v>231</v>
      </c>
      <c r="BZ21" s="579"/>
      <c r="CA21" s="579"/>
      <c r="CB21" s="579"/>
      <c r="CC21" s="579"/>
      <c r="CD21" s="579"/>
      <c r="CE21" s="579"/>
      <c r="CF21" s="579"/>
      <c r="CG21" s="579"/>
      <c r="CH21" s="579"/>
      <c r="CI21" s="579"/>
      <c r="CJ21" s="579"/>
      <c r="CK21" s="579"/>
      <c r="CL21" s="580"/>
      <c r="CM21" s="566">
        <v>20443957</v>
      </c>
      <c r="CN21" s="567"/>
      <c r="CO21" s="567"/>
      <c r="CP21" s="567"/>
      <c r="CQ21" s="567"/>
      <c r="CR21" s="567"/>
      <c r="CS21" s="567"/>
      <c r="CT21" s="568"/>
      <c r="CU21" s="569">
        <v>0.3</v>
      </c>
      <c r="CV21" s="569"/>
      <c r="CW21" s="569"/>
      <c r="CX21" s="569"/>
      <c r="CY21" s="575" t="s">
        <v>190</v>
      </c>
      <c r="CZ21" s="567"/>
      <c r="DA21" s="567"/>
      <c r="DB21" s="567"/>
      <c r="DC21" s="567"/>
      <c r="DD21" s="567"/>
      <c r="DE21" s="567"/>
      <c r="DF21" s="567"/>
      <c r="DG21" s="567"/>
      <c r="DH21" s="567"/>
      <c r="DI21" s="567"/>
      <c r="DJ21" s="567"/>
      <c r="DK21" s="568"/>
      <c r="DL21" s="575">
        <v>20443957</v>
      </c>
      <c r="DM21" s="567"/>
      <c r="DN21" s="567"/>
      <c r="DO21" s="567"/>
      <c r="DP21" s="567"/>
      <c r="DQ21" s="567"/>
      <c r="DR21" s="567"/>
      <c r="DS21" s="567"/>
      <c r="DT21" s="567"/>
      <c r="DU21" s="567"/>
      <c r="DV21" s="567"/>
      <c r="DW21" s="567"/>
      <c r="DX21" s="576"/>
    </row>
    <row r="22" spans="2:128" ht="11.25" customHeight="1">
      <c r="B22" s="563" t="s">
        <v>232</v>
      </c>
      <c r="C22" s="564"/>
      <c r="D22" s="564"/>
      <c r="E22" s="564"/>
      <c r="F22" s="564"/>
      <c r="G22" s="564"/>
      <c r="H22" s="564"/>
      <c r="I22" s="564"/>
      <c r="J22" s="564"/>
      <c r="K22" s="564"/>
      <c r="L22" s="564"/>
      <c r="M22" s="564"/>
      <c r="N22" s="564"/>
      <c r="O22" s="564"/>
      <c r="P22" s="564"/>
      <c r="Q22" s="565"/>
      <c r="R22" s="566">
        <v>120665364</v>
      </c>
      <c r="S22" s="567"/>
      <c r="T22" s="567"/>
      <c r="U22" s="567"/>
      <c r="V22" s="567"/>
      <c r="W22" s="567"/>
      <c r="X22" s="567"/>
      <c r="Y22" s="568"/>
      <c r="Z22" s="571">
        <v>1.8</v>
      </c>
      <c r="AA22" s="572"/>
      <c r="AB22" s="572"/>
      <c r="AC22" s="577"/>
      <c r="AD22" s="575">
        <v>18790840</v>
      </c>
      <c r="AE22" s="567"/>
      <c r="AF22" s="567"/>
      <c r="AG22" s="567"/>
      <c r="AH22" s="567"/>
      <c r="AI22" s="567"/>
      <c r="AJ22" s="567"/>
      <c r="AK22" s="568"/>
      <c r="AL22" s="571">
        <v>0.5</v>
      </c>
      <c r="AM22" s="572"/>
      <c r="AN22" s="572"/>
      <c r="AO22" s="573"/>
      <c r="AP22" s="578" t="s">
        <v>233</v>
      </c>
      <c r="AQ22" s="579"/>
      <c r="AR22" s="579"/>
      <c r="AS22" s="579"/>
      <c r="AT22" s="579"/>
      <c r="AU22" s="579"/>
      <c r="AV22" s="579"/>
      <c r="AW22" s="579"/>
      <c r="AX22" s="579"/>
      <c r="AY22" s="579"/>
      <c r="AZ22" s="579"/>
      <c r="BA22" s="579"/>
      <c r="BB22" s="579"/>
      <c r="BC22" s="580"/>
      <c r="BD22" s="566">
        <v>9177874</v>
      </c>
      <c r="BE22" s="567"/>
      <c r="BF22" s="567"/>
      <c r="BG22" s="567"/>
      <c r="BH22" s="567"/>
      <c r="BI22" s="567"/>
      <c r="BJ22" s="567"/>
      <c r="BK22" s="568"/>
      <c r="BL22" s="569">
        <v>0.3</v>
      </c>
      <c r="BM22" s="569"/>
      <c r="BN22" s="569"/>
      <c r="BO22" s="569"/>
      <c r="BP22" s="570" t="s">
        <v>190</v>
      </c>
      <c r="BQ22" s="570"/>
      <c r="BR22" s="570"/>
      <c r="BS22" s="570"/>
      <c r="BT22" s="570"/>
      <c r="BU22" s="570"/>
      <c r="BV22" s="570"/>
      <c r="BW22" s="574"/>
      <c r="BY22" s="578" t="s">
        <v>234</v>
      </c>
      <c r="BZ22" s="579"/>
      <c r="CA22" s="579"/>
      <c r="CB22" s="579"/>
      <c r="CC22" s="579"/>
      <c r="CD22" s="579"/>
      <c r="CE22" s="579"/>
      <c r="CF22" s="579"/>
      <c r="CG22" s="579"/>
      <c r="CH22" s="579"/>
      <c r="CI22" s="579"/>
      <c r="CJ22" s="579"/>
      <c r="CK22" s="579"/>
      <c r="CL22" s="580"/>
      <c r="CM22" s="566">
        <v>25815462</v>
      </c>
      <c r="CN22" s="567"/>
      <c r="CO22" s="567"/>
      <c r="CP22" s="567"/>
      <c r="CQ22" s="567"/>
      <c r="CR22" s="567"/>
      <c r="CS22" s="567"/>
      <c r="CT22" s="568"/>
      <c r="CU22" s="569">
        <v>0.4</v>
      </c>
      <c r="CV22" s="569"/>
      <c r="CW22" s="569"/>
      <c r="CX22" s="569"/>
      <c r="CY22" s="575" t="s">
        <v>190</v>
      </c>
      <c r="CZ22" s="567"/>
      <c r="DA22" s="567"/>
      <c r="DB22" s="567"/>
      <c r="DC22" s="567"/>
      <c r="DD22" s="567"/>
      <c r="DE22" s="567"/>
      <c r="DF22" s="567"/>
      <c r="DG22" s="567"/>
      <c r="DH22" s="567"/>
      <c r="DI22" s="567"/>
      <c r="DJ22" s="567"/>
      <c r="DK22" s="568"/>
      <c r="DL22" s="575">
        <v>25815462</v>
      </c>
      <c r="DM22" s="567"/>
      <c r="DN22" s="567"/>
      <c r="DO22" s="567"/>
      <c r="DP22" s="567"/>
      <c r="DQ22" s="567"/>
      <c r="DR22" s="567"/>
      <c r="DS22" s="567"/>
      <c r="DT22" s="567"/>
      <c r="DU22" s="567"/>
      <c r="DV22" s="567"/>
      <c r="DW22" s="567"/>
      <c r="DX22" s="576"/>
    </row>
    <row r="23" spans="2:128" ht="11.25" customHeight="1">
      <c r="B23" s="563" t="s">
        <v>235</v>
      </c>
      <c r="C23" s="564"/>
      <c r="D23" s="564"/>
      <c r="E23" s="564"/>
      <c r="F23" s="564"/>
      <c r="G23" s="564"/>
      <c r="H23" s="564"/>
      <c r="I23" s="564"/>
      <c r="J23" s="564"/>
      <c r="K23" s="564"/>
      <c r="L23" s="564"/>
      <c r="M23" s="564"/>
      <c r="N23" s="564"/>
      <c r="O23" s="564"/>
      <c r="P23" s="564"/>
      <c r="Q23" s="565"/>
      <c r="R23" s="566">
        <v>23547693</v>
      </c>
      <c r="S23" s="567"/>
      <c r="T23" s="567"/>
      <c r="U23" s="567"/>
      <c r="V23" s="567"/>
      <c r="W23" s="567"/>
      <c r="X23" s="567"/>
      <c r="Y23" s="568"/>
      <c r="Z23" s="571">
        <v>0.3</v>
      </c>
      <c r="AA23" s="572"/>
      <c r="AB23" s="572"/>
      <c r="AC23" s="577"/>
      <c r="AD23" s="575" t="s">
        <v>190</v>
      </c>
      <c r="AE23" s="567"/>
      <c r="AF23" s="567"/>
      <c r="AG23" s="567"/>
      <c r="AH23" s="567"/>
      <c r="AI23" s="567"/>
      <c r="AJ23" s="567"/>
      <c r="AK23" s="568"/>
      <c r="AL23" s="571" t="s">
        <v>190</v>
      </c>
      <c r="AM23" s="572"/>
      <c r="AN23" s="572"/>
      <c r="AO23" s="573"/>
      <c r="AP23" s="578" t="s">
        <v>236</v>
      </c>
      <c r="AQ23" s="579"/>
      <c r="AR23" s="579"/>
      <c r="AS23" s="579"/>
      <c r="AT23" s="579"/>
      <c r="AU23" s="579"/>
      <c r="AV23" s="579"/>
      <c r="AW23" s="579"/>
      <c r="AX23" s="579"/>
      <c r="AY23" s="579"/>
      <c r="AZ23" s="579"/>
      <c r="BA23" s="579"/>
      <c r="BB23" s="579"/>
      <c r="BC23" s="580"/>
      <c r="BD23" s="566">
        <v>41165739</v>
      </c>
      <c r="BE23" s="567"/>
      <c r="BF23" s="567"/>
      <c r="BG23" s="567"/>
      <c r="BH23" s="567"/>
      <c r="BI23" s="567"/>
      <c r="BJ23" s="567"/>
      <c r="BK23" s="568"/>
      <c r="BL23" s="569">
        <v>1.6</v>
      </c>
      <c r="BM23" s="569"/>
      <c r="BN23" s="569"/>
      <c r="BO23" s="569"/>
      <c r="BP23" s="570" t="s">
        <v>190</v>
      </c>
      <c r="BQ23" s="570"/>
      <c r="BR23" s="570"/>
      <c r="BS23" s="570"/>
      <c r="BT23" s="570"/>
      <c r="BU23" s="570"/>
      <c r="BV23" s="570"/>
      <c r="BW23" s="574"/>
      <c r="BY23" s="578" t="s">
        <v>237</v>
      </c>
      <c r="BZ23" s="579"/>
      <c r="CA23" s="579"/>
      <c r="CB23" s="579"/>
      <c r="CC23" s="579"/>
      <c r="CD23" s="579"/>
      <c r="CE23" s="579"/>
      <c r="CF23" s="579"/>
      <c r="CG23" s="579"/>
      <c r="CH23" s="579"/>
      <c r="CI23" s="579"/>
      <c r="CJ23" s="579"/>
      <c r="CK23" s="579"/>
      <c r="CL23" s="580"/>
      <c r="CM23" s="566">
        <v>21723495</v>
      </c>
      <c r="CN23" s="567"/>
      <c r="CO23" s="567"/>
      <c r="CP23" s="567"/>
      <c r="CQ23" s="567"/>
      <c r="CR23" s="567"/>
      <c r="CS23" s="567"/>
      <c r="CT23" s="568"/>
      <c r="CU23" s="569">
        <v>0.3</v>
      </c>
      <c r="CV23" s="569"/>
      <c r="CW23" s="569"/>
      <c r="CX23" s="569"/>
      <c r="CY23" s="575" t="s">
        <v>190</v>
      </c>
      <c r="CZ23" s="567"/>
      <c r="DA23" s="567"/>
      <c r="DB23" s="567"/>
      <c r="DC23" s="567"/>
      <c r="DD23" s="567"/>
      <c r="DE23" s="567"/>
      <c r="DF23" s="567"/>
      <c r="DG23" s="567"/>
      <c r="DH23" s="567"/>
      <c r="DI23" s="567"/>
      <c r="DJ23" s="567"/>
      <c r="DK23" s="568"/>
      <c r="DL23" s="575">
        <v>21723495</v>
      </c>
      <c r="DM23" s="567"/>
      <c r="DN23" s="567"/>
      <c r="DO23" s="567"/>
      <c r="DP23" s="567"/>
      <c r="DQ23" s="567"/>
      <c r="DR23" s="567"/>
      <c r="DS23" s="567"/>
      <c r="DT23" s="567"/>
      <c r="DU23" s="567"/>
      <c r="DV23" s="567"/>
      <c r="DW23" s="567"/>
      <c r="DX23" s="576"/>
    </row>
    <row r="24" spans="2:128" ht="11.25" customHeight="1">
      <c r="B24" s="563" t="s">
        <v>238</v>
      </c>
      <c r="C24" s="564"/>
      <c r="D24" s="564"/>
      <c r="E24" s="564"/>
      <c r="F24" s="564"/>
      <c r="G24" s="564"/>
      <c r="H24" s="564"/>
      <c r="I24" s="564"/>
      <c r="J24" s="564"/>
      <c r="K24" s="564"/>
      <c r="L24" s="564"/>
      <c r="M24" s="564"/>
      <c r="N24" s="564"/>
      <c r="O24" s="564"/>
      <c r="P24" s="564"/>
      <c r="Q24" s="565"/>
      <c r="R24" s="566">
        <v>386120333</v>
      </c>
      <c r="S24" s="567"/>
      <c r="T24" s="567"/>
      <c r="U24" s="567"/>
      <c r="V24" s="567"/>
      <c r="W24" s="567"/>
      <c r="X24" s="567"/>
      <c r="Y24" s="568"/>
      <c r="Z24" s="571">
        <v>5.6</v>
      </c>
      <c r="AA24" s="572"/>
      <c r="AB24" s="572"/>
      <c r="AC24" s="577"/>
      <c r="AD24" s="575" t="s">
        <v>190</v>
      </c>
      <c r="AE24" s="567"/>
      <c r="AF24" s="567"/>
      <c r="AG24" s="567"/>
      <c r="AH24" s="567"/>
      <c r="AI24" s="567"/>
      <c r="AJ24" s="567"/>
      <c r="AK24" s="568"/>
      <c r="AL24" s="571" t="s">
        <v>190</v>
      </c>
      <c r="AM24" s="572"/>
      <c r="AN24" s="572"/>
      <c r="AO24" s="573"/>
      <c r="AP24" s="578" t="s">
        <v>239</v>
      </c>
      <c r="AQ24" s="579"/>
      <c r="AR24" s="579"/>
      <c r="AS24" s="579"/>
      <c r="AT24" s="579"/>
      <c r="AU24" s="579"/>
      <c r="AV24" s="579"/>
      <c r="AW24" s="579"/>
      <c r="AX24" s="579"/>
      <c r="AY24" s="579"/>
      <c r="AZ24" s="579"/>
      <c r="BA24" s="579"/>
      <c r="BB24" s="579"/>
      <c r="BC24" s="580"/>
      <c r="BD24" s="566">
        <v>106787188</v>
      </c>
      <c r="BE24" s="567"/>
      <c r="BF24" s="567"/>
      <c r="BG24" s="567"/>
      <c r="BH24" s="567"/>
      <c r="BI24" s="567"/>
      <c r="BJ24" s="567"/>
      <c r="BK24" s="568"/>
      <c r="BL24" s="569">
        <v>4.0999999999999996</v>
      </c>
      <c r="BM24" s="569"/>
      <c r="BN24" s="569"/>
      <c r="BO24" s="569"/>
      <c r="BP24" s="570">
        <v>43264</v>
      </c>
      <c r="BQ24" s="570"/>
      <c r="BR24" s="570"/>
      <c r="BS24" s="570"/>
      <c r="BT24" s="570"/>
      <c r="BU24" s="570"/>
      <c r="BV24" s="570"/>
      <c r="BW24" s="574"/>
      <c r="BY24" s="578" t="s">
        <v>240</v>
      </c>
      <c r="BZ24" s="579"/>
      <c r="CA24" s="579"/>
      <c r="CB24" s="579"/>
      <c r="CC24" s="579"/>
      <c r="CD24" s="579"/>
      <c r="CE24" s="579"/>
      <c r="CF24" s="579"/>
      <c r="CG24" s="579"/>
      <c r="CH24" s="579"/>
      <c r="CI24" s="579"/>
      <c r="CJ24" s="579"/>
      <c r="CK24" s="579"/>
      <c r="CL24" s="580"/>
      <c r="CM24" s="566">
        <v>211347961</v>
      </c>
      <c r="CN24" s="567"/>
      <c r="CO24" s="567"/>
      <c r="CP24" s="567"/>
      <c r="CQ24" s="567"/>
      <c r="CR24" s="567"/>
      <c r="CS24" s="567"/>
      <c r="CT24" s="568"/>
      <c r="CU24" s="569">
        <v>3.2</v>
      </c>
      <c r="CV24" s="569"/>
      <c r="CW24" s="569"/>
      <c r="CX24" s="569"/>
      <c r="CY24" s="575" t="s">
        <v>190</v>
      </c>
      <c r="CZ24" s="567"/>
      <c r="DA24" s="567"/>
      <c r="DB24" s="567"/>
      <c r="DC24" s="567"/>
      <c r="DD24" s="567"/>
      <c r="DE24" s="567"/>
      <c r="DF24" s="567"/>
      <c r="DG24" s="567"/>
      <c r="DH24" s="567"/>
      <c r="DI24" s="567"/>
      <c r="DJ24" s="567"/>
      <c r="DK24" s="568"/>
      <c r="DL24" s="575">
        <v>211347961</v>
      </c>
      <c r="DM24" s="567"/>
      <c r="DN24" s="567"/>
      <c r="DO24" s="567"/>
      <c r="DP24" s="567"/>
      <c r="DQ24" s="567"/>
      <c r="DR24" s="567"/>
      <c r="DS24" s="567"/>
      <c r="DT24" s="567"/>
      <c r="DU24" s="567"/>
      <c r="DV24" s="567"/>
      <c r="DW24" s="567"/>
      <c r="DX24" s="576"/>
    </row>
    <row r="25" spans="2:128" ht="11.25" customHeight="1">
      <c r="B25" s="563" t="s">
        <v>241</v>
      </c>
      <c r="C25" s="564"/>
      <c r="D25" s="564"/>
      <c r="E25" s="564"/>
      <c r="F25" s="564"/>
      <c r="G25" s="564"/>
      <c r="H25" s="564"/>
      <c r="I25" s="564"/>
      <c r="J25" s="564"/>
      <c r="K25" s="564"/>
      <c r="L25" s="564"/>
      <c r="M25" s="564"/>
      <c r="N25" s="564"/>
      <c r="O25" s="564"/>
      <c r="P25" s="564"/>
      <c r="Q25" s="565"/>
      <c r="R25" s="566">
        <v>29788</v>
      </c>
      <c r="S25" s="567"/>
      <c r="T25" s="567"/>
      <c r="U25" s="567"/>
      <c r="V25" s="567"/>
      <c r="W25" s="567"/>
      <c r="X25" s="567"/>
      <c r="Y25" s="568"/>
      <c r="Z25" s="571">
        <v>0</v>
      </c>
      <c r="AA25" s="572"/>
      <c r="AB25" s="572"/>
      <c r="AC25" s="577"/>
      <c r="AD25" s="575">
        <v>29788</v>
      </c>
      <c r="AE25" s="567"/>
      <c r="AF25" s="567"/>
      <c r="AG25" s="567"/>
      <c r="AH25" s="567"/>
      <c r="AI25" s="567"/>
      <c r="AJ25" s="567"/>
      <c r="AK25" s="568"/>
      <c r="AL25" s="571">
        <v>0</v>
      </c>
      <c r="AM25" s="572"/>
      <c r="AN25" s="572"/>
      <c r="AO25" s="573"/>
      <c r="AP25" s="578" t="s">
        <v>242</v>
      </c>
      <c r="AQ25" s="579"/>
      <c r="AR25" s="579"/>
      <c r="AS25" s="579"/>
      <c r="AT25" s="579"/>
      <c r="AU25" s="579"/>
      <c r="AV25" s="579"/>
      <c r="AW25" s="579"/>
      <c r="AX25" s="579"/>
      <c r="AY25" s="579"/>
      <c r="AZ25" s="579"/>
      <c r="BA25" s="579"/>
      <c r="BB25" s="579"/>
      <c r="BC25" s="580"/>
      <c r="BD25" s="566">
        <v>2180</v>
      </c>
      <c r="BE25" s="567"/>
      <c r="BF25" s="567"/>
      <c r="BG25" s="567"/>
      <c r="BH25" s="567"/>
      <c r="BI25" s="567"/>
      <c r="BJ25" s="567"/>
      <c r="BK25" s="568"/>
      <c r="BL25" s="569">
        <v>0</v>
      </c>
      <c r="BM25" s="569"/>
      <c r="BN25" s="569"/>
      <c r="BO25" s="569"/>
      <c r="BP25" s="570" t="s">
        <v>190</v>
      </c>
      <c r="BQ25" s="570"/>
      <c r="BR25" s="570"/>
      <c r="BS25" s="570"/>
      <c r="BT25" s="570"/>
      <c r="BU25" s="570"/>
      <c r="BV25" s="570"/>
      <c r="BW25" s="574"/>
      <c r="BY25" s="578" t="s">
        <v>243</v>
      </c>
      <c r="BZ25" s="579"/>
      <c r="CA25" s="579"/>
      <c r="CB25" s="579"/>
      <c r="CC25" s="579"/>
      <c r="CD25" s="579"/>
      <c r="CE25" s="579"/>
      <c r="CF25" s="579"/>
      <c r="CG25" s="579"/>
      <c r="CH25" s="579"/>
      <c r="CI25" s="579"/>
      <c r="CJ25" s="579"/>
      <c r="CK25" s="579"/>
      <c r="CL25" s="580"/>
      <c r="CM25" s="566">
        <v>418783</v>
      </c>
      <c r="CN25" s="567"/>
      <c r="CO25" s="567"/>
      <c r="CP25" s="567"/>
      <c r="CQ25" s="567"/>
      <c r="CR25" s="567"/>
      <c r="CS25" s="567"/>
      <c r="CT25" s="568"/>
      <c r="CU25" s="569">
        <v>0</v>
      </c>
      <c r="CV25" s="569"/>
      <c r="CW25" s="569"/>
      <c r="CX25" s="569"/>
      <c r="CY25" s="575" t="s">
        <v>190</v>
      </c>
      <c r="CZ25" s="567"/>
      <c r="DA25" s="567"/>
      <c r="DB25" s="567"/>
      <c r="DC25" s="567"/>
      <c r="DD25" s="567"/>
      <c r="DE25" s="567"/>
      <c r="DF25" s="567"/>
      <c r="DG25" s="567"/>
      <c r="DH25" s="567"/>
      <c r="DI25" s="567"/>
      <c r="DJ25" s="567"/>
      <c r="DK25" s="568"/>
      <c r="DL25" s="575">
        <v>418783</v>
      </c>
      <c r="DM25" s="567"/>
      <c r="DN25" s="567"/>
      <c r="DO25" s="567"/>
      <c r="DP25" s="567"/>
      <c r="DQ25" s="567"/>
      <c r="DR25" s="567"/>
      <c r="DS25" s="567"/>
      <c r="DT25" s="567"/>
      <c r="DU25" s="567"/>
      <c r="DV25" s="567"/>
      <c r="DW25" s="567"/>
      <c r="DX25" s="576"/>
    </row>
    <row r="26" spans="2:128" ht="11.25" customHeight="1">
      <c r="B26" s="563" t="s">
        <v>244</v>
      </c>
      <c r="C26" s="564"/>
      <c r="D26" s="564"/>
      <c r="E26" s="564"/>
      <c r="F26" s="564"/>
      <c r="G26" s="564"/>
      <c r="H26" s="564"/>
      <c r="I26" s="564"/>
      <c r="J26" s="564"/>
      <c r="K26" s="564"/>
      <c r="L26" s="564"/>
      <c r="M26" s="564"/>
      <c r="N26" s="564"/>
      <c r="O26" s="564"/>
      <c r="P26" s="564"/>
      <c r="Q26" s="565"/>
      <c r="R26" s="566">
        <v>43085098</v>
      </c>
      <c r="S26" s="567"/>
      <c r="T26" s="567"/>
      <c r="U26" s="567"/>
      <c r="V26" s="567"/>
      <c r="W26" s="567"/>
      <c r="X26" s="567"/>
      <c r="Y26" s="568"/>
      <c r="Z26" s="571">
        <v>0.6</v>
      </c>
      <c r="AA26" s="572"/>
      <c r="AB26" s="572"/>
      <c r="AC26" s="577"/>
      <c r="AD26" s="575">
        <v>7828527</v>
      </c>
      <c r="AE26" s="567"/>
      <c r="AF26" s="567"/>
      <c r="AG26" s="567"/>
      <c r="AH26" s="567"/>
      <c r="AI26" s="567"/>
      <c r="AJ26" s="567"/>
      <c r="AK26" s="568"/>
      <c r="AL26" s="571">
        <v>0.2</v>
      </c>
      <c r="AM26" s="572"/>
      <c r="AN26" s="572"/>
      <c r="AO26" s="573"/>
      <c r="AP26" s="578" t="s">
        <v>245</v>
      </c>
      <c r="AQ26" s="579"/>
      <c r="AR26" s="579"/>
      <c r="AS26" s="579"/>
      <c r="AT26" s="579"/>
      <c r="AU26" s="579"/>
      <c r="AV26" s="579"/>
      <c r="AW26" s="579"/>
      <c r="AX26" s="579"/>
      <c r="AY26" s="579"/>
      <c r="AZ26" s="579"/>
      <c r="BA26" s="579"/>
      <c r="BB26" s="579"/>
      <c r="BC26" s="580"/>
      <c r="BD26" s="566" t="s">
        <v>190</v>
      </c>
      <c r="BE26" s="567"/>
      <c r="BF26" s="567"/>
      <c r="BG26" s="567"/>
      <c r="BH26" s="567"/>
      <c r="BI26" s="567"/>
      <c r="BJ26" s="567"/>
      <c r="BK26" s="568"/>
      <c r="BL26" s="569" t="s">
        <v>190</v>
      </c>
      <c r="BM26" s="569"/>
      <c r="BN26" s="569"/>
      <c r="BO26" s="569"/>
      <c r="BP26" s="570" t="s">
        <v>190</v>
      </c>
      <c r="BQ26" s="570"/>
      <c r="BR26" s="570"/>
      <c r="BS26" s="570"/>
      <c r="BT26" s="570"/>
      <c r="BU26" s="570"/>
      <c r="BV26" s="570"/>
      <c r="BW26" s="574"/>
      <c r="BY26" s="578" t="s">
        <v>246</v>
      </c>
      <c r="BZ26" s="579"/>
      <c r="CA26" s="579"/>
      <c r="CB26" s="579"/>
      <c r="CC26" s="579"/>
      <c r="CD26" s="579"/>
      <c r="CE26" s="579"/>
      <c r="CF26" s="579"/>
      <c r="CG26" s="579"/>
      <c r="CH26" s="579"/>
      <c r="CI26" s="579"/>
      <c r="CJ26" s="579"/>
      <c r="CK26" s="579"/>
      <c r="CL26" s="580"/>
      <c r="CM26" s="566" t="s">
        <v>190</v>
      </c>
      <c r="CN26" s="567"/>
      <c r="CO26" s="567"/>
      <c r="CP26" s="567"/>
      <c r="CQ26" s="567"/>
      <c r="CR26" s="567"/>
      <c r="CS26" s="567"/>
      <c r="CT26" s="568"/>
      <c r="CU26" s="569" t="s">
        <v>190</v>
      </c>
      <c r="CV26" s="569"/>
      <c r="CW26" s="569"/>
      <c r="CX26" s="569"/>
      <c r="CY26" s="575" t="s">
        <v>190</v>
      </c>
      <c r="CZ26" s="567"/>
      <c r="DA26" s="567"/>
      <c r="DB26" s="567"/>
      <c r="DC26" s="567"/>
      <c r="DD26" s="567"/>
      <c r="DE26" s="567"/>
      <c r="DF26" s="567"/>
      <c r="DG26" s="567"/>
      <c r="DH26" s="567"/>
      <c r="DI26" s="567"/>
      <c r="DJ26" s="567"/>
      <c r="DK26" s="568"/>
      <c r="DL26" s="575" t="s">
        <v>190</v>
      </c>
      <c r="DM26" s="567"/>
      <c r="DN26" s="567"/>
      <c r="DO26" s="567"/>
      <c r="DP26" s="567"/>
      <c r="DQ26" s="567"/>
      <c r="DR26" s="567"/>
      <c r="DS26" s="567"/>
      <c r="DT26" s="567"/>
      <c r="DU26" s="567"/>
      <c r="DV26" s="567"/>
      <c r="DW26" s="567"/>
      <c r="DX26" s="576"/>
    </row>
    <row r="27" spans="2:128" ht="11.25" customHeight="1">
      <c r="B27" s="563" t="s">
        <v>247</v>
      </c>
      <c r="C27" s="564"/>
      <c r="D27" s="564"/>
      <c r="E27" s="564"/>
      <c r="F27" s="564"/>
      <c r="G27" s="564"/>
      <c r="H27" s="564"/>
      <c r="I27" s="564"/>
      <c r="J27" s="564"/>
      <c r="K27" s="564"/>
      <c r="L27" s="564"/>
      <c r="M27" s="564"/>
      <c r="N27" s="564"/>
      <c r="O27" s="564"/>
      <c r="P27" s="564"/>
      <c r="Q27" s="565"/>
      <c r="R27" s="566">
        <v>38765</v>
      </c>
      <c r="S27" s="567"/>
      <c r="T27" s="567"/>
      <c r="U27" s="567"/>
      <c r="V27" s="567"/>
      <c r="W27" s="567"/>
      <c r="X27" s="567"/>
      <c r="Y27" s="568"/>
      <c r="Z27" s="571">
        <v>0</v>
      </c>
      <c r="AA27" s="572"/>
      <c r="AB27" s="572"/>
      <c r="AC27" s="577"/>
      <c r="AD27" s="575" t="s">
        <v>190</v>
      </c>
      <c r="AE27" s="567"/>
      <c r="AF27" s="567"/>
      <c r="AG27" s="567"/>
      <c r="AH27" s="567"/>
      <c r="AI27" s="567"/>
      <c r="AJ27" s="567"/>
      <c r="AK27" s="568"/>
      <c r="AL27" s="571" t="s">
        <v>190</v>
      </c>
      <c r="AM27" s="572"/>
      <c r="AN27" s="572"/>
      <c r="AO27" s="573"/>
      <c r="AP27" s="578" t="s">
        <v>248</v>
      </c>
      <c r="AQ27" s="579"/>
      <c r="AR27" s="579"/>
      <c r="AS27" s="579"/>
      <c r="AT27" s="579"/>
      <c r="AU27" s="579"/>
      <c r="AV27" s="579"/>
      <c r="AW27" s="579"/>
      <c r="AX27" s="579"/>
      <c r="AY27" s="579"/>
      <c r="AZ27" s="579"/>
      <c r="BA27" s="579"/>
      <c r="BB27" s="579"/>
      <c r="BC27" s="580"/>
      <c r="BD27" s="566" t="s">
        <v>190</v>
      </c>
      <c r="BE27" s="567"/>
      <c r="BF27" s="567"/>
      <c r="BG27" s="567"/>
      <c r="BH27" s="567"/>
      <c r="BI27" s="567"/>
      <c r="BJ27" s="567"/>
      <c r="BK27" s="568"/>
      <c r="BL27" s="569" t="s">
        <v>190</v>
      </c>
      <c r="BM27" s="569"/>
      <c r="BN27" s="569"/>
      <c r="BO27" s="569"/>
      <c r="BP27" s="570" t="s">
        <v>190</v>
      </c>
      <c r="BQ27" s="570"/>
      <c r="BR27" s="570"/>
      <c r="BS27" s="570"/>
      <c r="BT27" s="570"/>
      <c r="BU27" s="570"/>
      <c r="BV27" s="570"/>
      <c r="BW27" s="574"/>
      <c r="BY27" s="578" t="s">
        <v>249</v>
      </c>
      <c r="BZ27" s="579"/>
      <c r="CA27" s="579"/>
      <c r="CB27" s="579"/>
      <c r="CC27" s="579"/>
      <c r="CD27" s="579"/>
      <c r="CE27" s="579"/>
      <c r="CF27" s="579"/>
      <c r="CG27" s="579"/>
      <c r="CH27" s="579"/>
      <c r="CI27" s="579"/>
      <c r="CJ27" s="579"/>
      <c r="CK27" s="579"/>
      <c r="CL27" s="580"/>
      <c r="CM27" s="566">
        <v>6510330</v>
      </c>
      <c r="CN27" s="567"/>
      <c r="CO27" s="567"/>
      <c r="CP27" s="567"/>
      <c r="CQ27" s="567"/>
      <c r="CR27" s="567"/>
      <c r="CS27" s="567"/>
      <c r="CT27" s="568"/>
      <c r="CU27" s="569">
        <v>0.1</v>
      </c>
      <c r="CV27" s="569"/>
      <c r="CW27" s="569"/>
      <c r="CX27" s="569"/>
      <c r="CY27" s="575" t="s">
        <v>190</v>
      </c>
      <c r="CZ27" s="567"/>
      <c r="DA27" s="567"/>
      <c r="DB27" s="567"/>
      <c r="DC27" s="567"/>
      <c r="DD27" s="567"/>
      <c r="DE27" s="567"/>
      <c r="DF27" s="567"/>
      <c r="DG27" s="567"/>
      <c r="DH27" s="567"/>
      <c r="DI27" s="567"/>
      <c r="DJ27" s="567"/>
      <c r="DK27" s="568"/>
      <c r="DL27" s="575">
        <v>6510330</v>
      </c>
      <c r="DM27" s="567"/>
      <c r="DN27" s="567"/>
      <c r="DO27" s="567"/>
      <c r="DP27" s="567"/>
      <c r="DQ27" s="567"/>
      <c r="DR27" s="567"/>
      <c r="DS27" s="567"/>
      <c r="DT27" s="567"/>
      <c r="DU27" s="567"/>
      <c r="DV27" s="567"/>
      <c r="DW27" s="567"/>
      <c r="DX27" s="576"/>
    </row>
    <row r="28" spans="2:128" ht="11.25" customHeight="1">
      <c r="B28" s="563" t="s">
        <v>250</v>
      </c>
      <c r="C28" s="564"/>
      <c r="D28" s="564"/>
      <c r="E28" s="564"/>
      <c r="F28" s="564"/>
      <c r="G28" s="564"/>
      <c r="H28" s="564"/>
      <c r="I28" s="564"/>
      <c r="J28" s="564"/>
      <c r="K28" s="564"/>
      <c r="L28" s="564"/>
      <c r="M28" s="564"/>
      <c r="N28" s="564"/>
      <c r="O28" s="564"/>
      <c r="P28" s="564"/>
      <c r="Q28" s="565"/>
      <c r="R28" s="566">
        <v>66493908</v>
      </c>
      <c r="S28" s="567"/>
      <c r="T28" s="567"/>
      <c r="U28" s="567"/>
      <c r="V28" s="567"/>
      <c r="W28" s="567"/>
      <c r="X28" s="567"/>
      <c r="Y28" s="568"/>
      <c r="Z28" s="571">
        <v>1</v>
      </c>
      <c r="AA28" s="572"/>
      <c r="AB28" s="572"/>
      <c r="AC28" s="577"/>
      <c r="AD28" s="575" t="s">
        <v>190</v>
      </c>
      <c r="AE28" s="567"/>
      <c r="AF28" s="567"/>
      <c r="AG28" s="567"/>
      <c r="AH28" s="567"/>
      <c r="AI28" s="567"/>
      <c r="AJ28" s="567"/>
      <c r="AK28" s="568"/>
      <c r="AL28" s="571" t="s">
        <v>190</v>
      </c>
      <c r="AM28" s="572"/>
      <c r="AN28" s="572"/>
      <c r="AO28" s="573"/>
      <c r="AP28" s="578" t="s">
        <v>251</v>
      </c>
      <c r="AQ28" s="579"/>
      <c r="AR28" s="579"/>
      <c r="AS28" s="579"/>
      <c r="AT28" s="579"/>
      <c r="AU28" s="579"/>
      <c r="AV28" s="579"/>
      <c r="AW28" s="579"/>
      <c r="AX28" s="579"/>
      <c r="AY28" s="579"/>
      <c r="AZ28" s="579"/>
      <c r="BA28" s="579"/>
      <c r="BB28" s="579"/>
      <c r="BC28" s="580"/>
      <c r="BD28" s="566">
        <v>1628800</v>
      </c>
      <c r="BE28" s="567"/>
      <c r="BF28" s="567"/>
      <c r="BG28" s="567"/>
      <c r="BH28" s="567"/>
      <c r="BI28" s="567"/>
      <c r="BJ28" s="567"/>
      <c r="BK28" s="568"/>
      <c r="BL28" s="569">
        <v>0.1</v>
      </c>
      <c r="BM28" s="569"/>
      <c r="BN28" s="569"/>
      <c r="BO28" s="569"/>
      <c r="BP28" s="570" t="s">
        <v>190</v>
      </c>
      <c r="BQ28" s="570"/>
      <c r="BR28" s="570"/>
      <c r="BS28" s="570"/>
      <c r="BT28" s="570"/>
      <c r="BU28" s="570"/>
      <c r="BV28" s="570"/>
      <c r="BW28" s="574"/>
      <c r="BY28" s="578" t="s">
        <v>252</v>
      </c>
      <c r="BZ28" s="579"/>
      <c r="CA28" s="579"/>
      <c r="CB28" s="579"/>
      <c r="CC28" s="579"/>
      <c r="CD28" s="579"/>
      <c r="CE28" s="579"/>
      <c r="CF28" s="579"/>
      <c r="CG28" s="579"/>
      <c r="CH28" s="579"/>
      <c r="CI28" s="579"/>
      <c r="CJ28" s="579"/>
      <c r="CK28" s="579"/>
      <c r="CL28" s="580"/>
      <c r="CM28" s="566" t="s">
        <v>190</v>
      </c>
      <c r="CN28" s="567"/>
      <c r="CO28" s="567"/>
      <c r="CP28" s="567"/>
      <c r="CQ28" s="567"/>
      <c r="CR28" s="567"/>
      <c r="CS28" s="567"/>
      <c r="CT28" s="568"/>
      <c r="CU28" s="569" t="s">
        <v>190</v>
      </c>
      <c r="CV28" s="569"/>
      <c r="CW28" s="569"/>
      <c r="CX28" s="569"/>
      <c r="CY28" s="575" t="s">
        <v>190</v>
      </c>
      <c r="CZ28" s="567"/>
      <c r="DA28" s="567"/>
      <c r="DB28" s="567"/>
      <c r="DC28" s="567"/>
      <c r="DD28" s="567"/>
      <c r="DE28" s="567"/>
      <c r="DF28" s="567"/>
      <c r="DG28" s="567"/>
      <c r="DH28" s="567"/>
      <c r="DI28" s="567"/>
      <c r="DJ28" s="567"/>
      <c r="DK28" s="568"/>
      <c r="DL28" s="575" t="s">
        <v>190</v>
      </c>
      <c r="DM28" s="567"/>
      <c r="DN28" s="567"/>
      <c r="DO28" s="567"/>
      <c r="DP28" s="567"/>
      <c r="DQ28" s="567"/>
      <c r="DR28" s="567"/>
      <c r="DS28" s="567"/>
      <c r="DT28" s="567"/>
      <c r="DU28" s="567"/>
      <c r="DV28" s="567"/>
      <c r="DW28" s="567"/>
      <c r="DX28" s="576"/>
    </row>
    <row r="29" spans="2:128" ht="11.25" customHeight="1">
      <c r="B29" s="563" t="s">
        <v>253</v>
      </c>
      <c r="C29" s="564"/>
      <c r="D29" s="564"/>
      <c r="E29" s="564"/>
      <c r="F29" s="564"/>
      <c r="G29" s="564"/>
      <c r="H29" s="564"/>
      <c r="I29" s="564"/>
      <c r="J29" s="564"/>
      <c r="K29" s="564"/>
      <c r="L29" s="564"/>
      <c r="M29" s="564"/>
      <c r="N29" s="564"/>
      <c r="O29" s="564"/>
      <c r="P29" s="564"/>
      <c r="Q29" s="565"/>
      <c r="R29" s="566">
        <v>252926448</v>
      </c>
      <c r="S29" s="567"/>
      <c r="T29" s="567"/>
      <c r="U29" s="567"/>
      <c r="V29" s="567"/>
      <c r="W29" s="567"/>
      <c r="X29" s="567"/>
      <c r="Y29" s="568"/>
      <c r="Z29" s="571">
        <v>3.7</v>
      </c>
      <c r="AA29" s="572"/>
      <c r="AB29" s="572"/>
      <c r="AC29" s="577"/>
      <c r="AD29" s="575" t="s">
        <v>190</v>
      </c>
      <c r="AE29" s="567"/>
      <c r="AF29" s="567"/>
      <c r="AG29" s="567"/>
      <c r="AH29" s="567"/>
      <c r="AI29" s="567"/>
      <c r="AJ29" s="567"/>
      <c r="AK29" s="568"/>
      <c r="AL29" s="571" t="s">
        <v>190</v>
      </c>
      <c r="AM29" s="572"/>
      <c r="AN29" s="572"/>
      <c r="AO29" s="573"/>
      <c r="AP29" s="578" t="s">
        <v>254</v>
      </c>
      <c r="AQ29" s="579"/>
      <c r="AR29" s="579"/>
      <c r="AS29" s="579"/>
      <c r="AT29" s="579"/>
      <c r="AU29" s="579"/>
      <c r="AV29" s="579"/>
      <c r="AW29" s="579"/>
      <c r="AX29" s="579"/>
      <c r="AY29" s="579"/>
      <c r="AZ29" s="579"/>
      <c r="BA29" s="579"/>
      <c r="BB29" s="579"/>
      <c r="BC29" s="580"/>
      <c r="BD29" s="566">
        <v>4794</v>
      </c>
      <c r="BE29" s="567"/>
      <c r="BF29" s="567"/>
      <c r="BG29" s="567"/>
      <c r="BH29" s="567"/>
      <c r="BI29" s="567"/>
      <c r="BJ29" s="567"/>
      <c r="BK29" s="568"/>
      <c r="BL29" s="569">
        <v>0</v>
      </c>
      <c r="BM29" s="569"/>
      <c r="BN29" s="569"/>
      <c r="BO29" s="569"/>
      <c r="BP29" s="570" t="s">
        <v>190</v>
      </c>
      <c r="BQ29" s="570"/>
      <c r="BR29" s="570"/>
      <c r="BS29" s="570"/>
      <c r="BT29" s="570"/>
      <c r="BU29" s="570"/>
      <c r="BV29" s="570"/>
      <c r="BW29" s="574"/>
      <c r="BY29" s="578" t="s">
        <v>255</v>
      </c>
      <c r="BZ29" s="581"/>
      <c r="CA29" s="581"/>
      <c r="CB29" s="581"/>
      <c r="CC29" s="581"/>
      <c r="CD29" s="581"/>
      <c r="CE29" s="581"/>
      <c r="CF29" s="581"/>
      <c r="CG29" s="581"/>
      <c r="CH29" s="581"/>
      <c r="CI29" s="581"/>
      <c r="CJ29" s="581"/>
      <c r="CK29" s="581"/>
      <c r="CL29" s="580"/>
      <c r="CM29" s="566">
        <v>981602646</v>
      </c>
      <c r="CN29" s="567"/>
      <c r="CO29" s="567"/>
      <c r="CP29" s="567"/>
      <c r="CQ29" s="567"/>
      <c r="CR29" s="567"/>
      <c r="CS29" s="567"/>
      <c r="CT29" s="568"/>
      <c r="CU29" s="569">
        <v>15</v>
      </c>
      <c r="CV29" s="569"/>
      <c r="CW29" s="569"/>
      <c r="CX29" s="569"/>
      <c r="CY29" s="575" t="s">
        <v>190</v>
      </c>
      <c r="CZ29" s="567"/>
      <c r="DA29" s="567"/>
      <c r="DB29" s="567"/>
      <c r="DC29" s="567"/>
      <c r="DD29" s="567"/>
      <c r="DE29" s="567"/>
      <c r="DF29" s="567"/>
      <c r="DG29" s="567"/>
      <c r="DH29" s="567"/>
      <c r="DI29" s="567"/>
      <c r="DJ29" s="567"/>
      <c r="DK29" s="568"/>
      <c r="DL29" s="575">
        <v>981602646</v>
      </c>
      <c r="DM29" s="567"/>
      <c r="DN29" s="567"/>
      <c r="DO29" s="567"/>
      <c r="DP29" s="567"/>
      <c r="DQ29" s="567"/>
      <c r="DR29" s="567"/>
      <c r="DS29" s="567"/>
      <c r="DT29" s="567"/>
      <c r="DU29" s="567"/>
      <c r="DV29" s="567"/>
      <c r="DW29" s="567"/>
      <c r="DX29" s="576"/>
    </row>
    <row r="30" spans="2:128" ht="11.25" customHeight="1">
      <c r="B30" s="563" t="s">
        <v>256</v>
      </c>
      <c r="C30" s="564"/>
      <c r="D30" s="564"/>
      <c r="E30" s="564"/>
      <c r="F30" s="564"/>
      <c r="G30" s="564"/>
      <c r="H30" s="564"/>
      <c r="I30" s="564"/>
      <c r="J30" s="564"/>
      <c r="K30" s="564"/>
      <c r="L30" s="564"/>
      <c r="M30" s="564"/>
      <c r="N30" s="564"/>
      <c r="O30" s="564"/>
      <c r="P30" s="564"/>
      <c r="Q30" s="565"/>
      <c r="R30" s="566">
        <v>632222510</v>
      </c>
      <c r="S30" s="567"/>
      <c r="T30" s="567"/>
      <c r="U30" s="567"/>
      <c r="V30" s="567"/>
      <c r="W30" s="567"/>
      <c r="X30" s="567"/>
      <c r="Y30" s="568"/>
      <c r="Z30" s="571">
        <v>9.1999999999999993</v>
      </c>
      <c r="AA30" s="572"/>
      <c r="AB30" s="572"/>
      <c r="AC30" s="577"/>
      <c r="AD30" s="575">
        <v>26320767</v>
      </c>
      <c r="AE30" s="567"/>
      <c r="AF30" s="567"/>
      <c r="AG30" s="567"/>
      <c r="AH30" s="567"/>
      <c r="AI30" s="567"/>
      <c r="AJ30" s="567"/>
      <c r="AK30" s="568"/>
      <c r="AL30" s="571">
        <v>0.7</v>
      </c>
      <c r="AM30" s="572"/>
      <c r="AN30" s="572"/>
      <c r="AO30" s="573"/>
      <c r="AP30" s="578" t="s">
        <v>257</v>
      </c>
      <c r="AQ30" s="579"/>
      <c r="AR30" s="579"/>
      <c r="AS30" s="579"/>
      <c r="AT30" s="579"/>
      <c r="AU30" s="579"/>
      <c r="AV30" s="579"/>
      <c r="AW30" s="579"/>
      <c r="AX30" s="579"/>
      <c r="AY30" s="579"/>
      <c r="AZ30" s="579"/>
      <c r="BA30" s="579"/>
      <c r="BB30" s="579"/>
      <c r="BC30" s="580"/>
      <c r="BD30" s="566">
        <v>4794</v>
      </c>
      <c r="BE30" s="567"/>
      <c r="BF30" s="567"/>
      <c r="BG30" s="567"/>
      <c r="BH30" s="567"/>
      <c r="BI30" s="567"/>
      <c r="BJ30" s="567"/>
      <c r="BK30" s="568"/>
      <c r="BL30" s="569">
        <v>0</v>
      </c>
      <c r="BM30" s="569"/>
      <c r="BN30" s="569"/>
      <c r="BO30" s="569"/>
      <c r="BP30" s="570" t="s">
        <v>190</v>
      </c>
      <c r="BQ30" s="570"/>
      <c r="BR30" s="570"/>
      <c r="BS30" s="570"/>
      <c r="BT30" s="570"/>
      <c r="BU30" s="570"/>
      <c r="BV30" s="570"/>
      <c r="BW30" s="574"/>
      <c r="BY30" s="563" t="s">
        <v>258</v>
      </c>
      <c r="BZ30" s="564"/>
      <c r="CA30" s="564"/>
      <c r="CB30" s="564"/>
      <c r="CC30" s="564"/>
      <c r="CD30" s="564"/>
      <c r="CE30" s="564"/>
      <c r="CF30" s="564"/>
      <c r="CG30" s="564"/>
      <c r="CH30" s="564"/>
      <c r="CI30" s="564"/>
      <c r="CJ30" s="564"/>
      <c r="CK30" s="564"/>
      <c r="CL30" s="565"/>
      <c r="CM30" s="566">
        <v>6554017319</v>
      </c>
      <c r="CN30" s="567"/>
      <c r="CO30" s="567"/>
      <c r="CP30" s="567"/>
      <c r="CQ30" s="567"/>
      <c r="CR30" s="567"/>
      <c r="CS30" s="567"/>
      <c r="CT30" s="568"/>
      <c r="CU30" s="569">
        <v>100</v>
      </c>
      <c r="CV30" s="569"/>
      <c r="CW30" s="569"/>
      <c r="CX30" s="569"/>
      <c r="CY30" s="575">
        <v>753525654</v>
      </c>
      <c r="CZ30" s="567"/>
      <c r="DA30" s="567"/>
      <c r="DB30" s="567"/>
      <c r="DC30" s="567"/>
      <c r="DD30" s="567"/>
      <c r="DE30" s="567"/>
      <c r="DF30" s="567"/>
      <c r="DG30" s="567"/>
      <c r="DH30" s="567"/>
      <c r="DI30" s="567"/>
      <c r="DJ30" s="567"/>
      <c r="DK30" s="568"/>
      <c r="DL30" s="575">
        <v>5390103579</v>
      </c>
      <c r="DM30" s="567"/>
      <c r="DN30" s="567"/>
      <c r="DO30" s="567"/>
      <c r="DP30" s="567"/>
      <c r="DQ30" s="567"/>
      <c r="DR30" s="567"/>
      <c r="DS30" s="567"/>
      <c r="DT30" s="567"/>
      <c r="DU30" s="567"/>
      <c r="DV30" s="567"/>
      <c r="DW30" s="567"/>
      <c r="DX30" s="576"/>
    </row>
    <row r="31" spans="2:128" ht="11.25" customHeight="1">
      <c r="B31" s="563" t="s">
        <v>259</v>
      </c>
      <c r="C31" s="564"/>
      <c r="D31" s="564"/>
      <c r="E31" s="564"/>
      <c r="F31" s="564"/>
      <c r="G31" s="564"/>
      <c r="H31" s="564"/>
      <c r="I31" s="564"/>
      <c r="J31" s="564"/>
      <c r="K31" s="564"/>
      <c r="L31" s="564"/>
      <c r="M31" s="564"/>
      <c r="N31" s="564"/>
      <c r="O31" s="564"/>
      <c r="P31" s="564"/>
      <c r="Q31" s="565"/>
      <c r="R31" s="566">
        <v>167019453</v>
      </c>
      <c r="S31" s="567"/>
      <c r="T31" s="567"/>
      <c r="U31" s="567"/>
      <c r="V31" s="567"/>
      <c r="W31" s="567"/>
      <c r="X31" s="567"/>
      <c r="Y31" s="568"/>
      <c r="Z31" s="571">
        <v>2.4</v>
      </c>
      <c r="AA31" s="572"/>
      <c r="AB31" s="572"/>
      <c r="AC31" s="577"/>
      <c r="AD31" s="575" t="s">
        <v>190</v>
      </c>
      <c r="AE31" s="567"/>
      <c r="AF31" s="567"/>
      <c r="AG31" s="567"/>
      <c r="AH31" s="567"/>
      <c r="AI31" s="567"/>
      <c r="AJ31" s="567"/>
      <c r="AK31" s="568"/>
      <c r="AL31" s="571" t="s">
        <v>190</v>
      </c>
      <c r="AM31" s="572"/>
      <c r="AN31" s="572"/>
      <c r="AO31" s="573"/>
      <c r="AP31" s="578" t="s">
        <v>260</v>
      </c>
      <c r="AQ31" s="579"/>
      <c r="AR31" s="579"/>
      <c r="AS31" s="579"/>
      <c r="AT31" s="579"/>
      <c r="AU31" s="579"/>
      <c r="AV31" s="579"/>
      <c r="AW31" s="579"/>
      <c r="AX31" s="579"/>
      <c r="AY31" s="579"/>
      <c r="AZ31" s="579"/>
      <c r="BA31" s="579"/>
      <c r="BB31" s="579"/>
      <c r="BC31" s="580"/>
      <c r="BD31" s="566">
        <v>1624006</v>
      </c>
      <c r="BE31" s="567"/>
      <c r="BF31" s="567"/>
      <c r="BG31" s="567"/>
      <c r="BH31" s="567"/>
      <c r="BI31" s="567"/>
      <c r="BJ31" s="567"/>
      <c r="BK31" s="568"/>
      <c r="BL31" s="569">
        <v>0.1</v>
      </c>
      <c r="BM31" s="569"/>
      <c r="BN31" s="569"/>
      <c r="BO31" s="569"/>
      <c r="BP31" s="570" t="s">
        <v>190</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261</v>
      </c>
      <c r="C32" s="564"/>
      <c r="D32" s="564"/>
      <c r="E32" s="564"/>
      <c r="F32" s="564"/>
      <c r="G32" s="564"/>
      <c r="H32" s="564"/>
      <c r="I32" s="564"/>
      <c r="J32" s="564"/>
      <c r="K32" s="564"/>
      <c r="L32" s="564"/>
      <c r="M32" s="564"/>
      <c r="N32" s="564"/>
      <c r="O32" s="564"/>
      <c r="P32" s="564"/>
      <c r="Q32" s="565"/>
      <c r="R32" s="566" t="s">
        <v>190</v>
      </c>
      <c r="S32" s="567"/>
      <c r="T32" s="567"/>
      <c r="U32" s="567"/>
      <c r="V32" s="567"/>
      <c r="W32" s="567"/>
      <c r="X32" s="567"/>
      <c r="Y32" s="568"/>
      <c r="Z32" s="571" t="s">
        <v>190</v>
      </c>
      <c r="AA32" s="572"/>
      <c r="AB32" s="572"/>
      <c r="AC32" s="577"/>
      <c r="AD32" s="575" t="s">
        <v>190</v>
      </c>
      <c r="AE32" s="567"/>
      <c r="AF32" s="567"/>
      <c r="AG32" s="567"/>
      <c r="AH32" s="567"/>
      <c r="AI32" s="567"/>
      <c r="AJ32" s="567"/>
      <c r="AK32" s="568"/>
      <c r="AL32" s="571" t="s">
        <v>190</v>
      </c>
      <c r="AM32" s="572"/>
      <c r="AN32" s="572"/>
      <c r="AO32" s="573"/>
      <c r="AP32" s="578" t="s">
        <v>262</v>
      </c>
      <c r="AQ32" s="579"/>
      <c r="AR32" s="579"/>
      <c r="AS32" s="579"/>
      <c r="AT32" s="579"/>
      <c r="AU32" s="579"/>
      <c r="AV32" s="579"/>
      <c r="AW32" s="579"/>
      <c r="AX32" s="579"/>
      <c r="AY32" s="579"/>
      <c r="AZ32" s="579"/>
      <c r="BA32" s="579"/>
      <c r="BB32" s="579"/>
      <c r="BC32" s="580"/>
      <c r="BD32" s="566" t="s">
        <v>190</v>
      </c>
      <c r="BE32" s="567"/>
      <c r="BF32" s="567"/>
      <c r="BG32" s="567"/>
      <c r="BH32" s="567"/>
      <c r="BI32" s="567"/>
      <c r="BJ32" s="567"/>
      <c r="BK32" s="568"/>
      <c r="BL32" s="569" t="s">
        <v>190</v>
      </c>
      <c r="BM32" s="569"/>
      <c r="BN32" s="569"/>
      <c r="BO32" s="569"/>
      <c r="BP32" s="570" t="s">
        <v>190</v>
      </c>
      <c r="BQ32" s="570"/>
      <c r="BR32" s="570"/>
      <c r="BS32" s="570"/>
      <c r="BT32" s="570"/>
      <c r="BU32" s="570"/>
      <c r="BV32" s="570"/>
      <c r="BW32" s="574"/>
      <c r="BY32" s="548" t="s">
        <v>263</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264</v>
      </c>
      <c r="C33" s="564"/>
      <c r="D33" s="564"/>
      <c r="E33" s="564"/>
      <c r="F33" s="564"/>
      <c r="G33" s="564"/>
      <c r="H33" s="564"/>
      <c r="I33" s="564"/>
      <c r="J33" s="564"/>
      <c r="K33" s="564"/>
      <c r="L33" s="564"/>
      <c r="M33" s="564"/>
      <c r="N33" s="564"/>
      <c r="O33" s="564"/>
      <c r="P33" s="564"/>
      <c r="Q33" s="565"/>
      <c r="R33" s="566" t="s">
        <v>190</v>
      </c>
      <c r="S33" s="567"/>
      <c r="T33" s="567"/>
      <c r="U33" s="567"/>
      <c r="V33" s="567"/>
      <c r="W33" s="567"/>
      <c r="X33" s="567"/>
      <c r="Y33" s="568"/>
      <c r="Z33" s="571" t="s">
        <v>190</v>
      </c>
      <c r="AA33" s="572"/>
      <c r="AB33" s="572"/>
      <c r="AC33" s="577"/>
      <c r="AD33" s="575" t="s">
        <v>190</v>
      </c>
      <c r="AE33" s="567"/>
      <c r="AF33" s="567"/>
      <c r="AG33" s="567"/>
      <c r="AH33" s="567"/>
      <c r="AI33" s="567"/>
      <c r="AJ33" s="567"/>
      <c r="AK33" s="568"/>
      <c r="AL33" s="571" t="s">
        <v>190</v>
      </c>
      <c r="AM33" s="572"/>
      <c r="AN33" s="572"/>
      <c r="AO33" s="573"/>
      <c r="AP33" s="563" t="s">
        <v>136</v>
      </c>
      <c r="AQ33" s="564"/>
      <c r="AR33" s="564"/>
      <c r="AS33" s="564"/>
      <c r="AT33" s="564"/>
      <c r="AU33" s="564"/>
      <c r="AV33" s="564"/>
      <c r="AW33" s="564"/>
      <c r="AX33" s="564"/>
      <c r="AY33" s="564"/>
      <c r="AZ33" s="564"/>
      <c r="BA33" s="564"/>
      <c r="BB33" s="564"/>
      <c r="BC33" s="565"/>
      <c r="BD33" s="566">
        <v>2624410279</v>
      </c>
      <c r="BE33" s="567"/>
      <c r="BF33" s="567"/>
      <c r="BG33" s="567"/>
      <c r="BH33" s="567"/>
      <c r="BI33" s="567"/>
      <c r="BJ33" s="567"/>
      <c r="BK33" s="568"/>
      <c r="BL33" s="569">
        <v>100</v>
      </c>
      <c r="BM33" s="569"/>
      <c r="BN33" s="569"/>
      <c r="BO33" s="569"/>
      <c r="BP33" s="570">
        <v>99550255</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265</v>
      </c>
      <c r="CN33" s="549"/>
      <c r="CO33" s="549"/>
      <c r="CP33" s="549"/>
      <c r="CQ33" s="549"/>
      <c r="CR33" s="549"/>
      <c r="CS33" s="549"/>
      <c r="CT33" s="550"/>
      <c r="CU33" s="548" t="s">
        <v>266</v>
      </c>
      <c r="CV33" s="549"/>
      <c r="CW33" s="549"/>
      <c r="CX33" s="550"/>
      <c r="CY33" s="548" t="s">
        <v>267</v>
      </c>
      <c r="CZ33" s="549"/>
      <c r="DA33" s="549"/>
      <c r="DB33" s="549"/>
      <c r="DC33" s="549"/>
      <c r="DD33" s="549"/>
      <c r="DE33" s="549"/>
      <c r="DF33" s="550"/>
      <c r="DG33" s="585" t="s">
        <v>268</v>
      </c>
      <c r="DH33" s="586"/>
      <c r="DI33" s="586"/>
      <c r="DJ33" s="586"/>
      <c r="DK33" s="586"/>
      <c r="DL33" s="586"/>
      <c r="DM33" s="586"/>
      <c r="DN33" s="586"/>
      <c r="DO33" s="586"/>
      <c r="DP33" s="586"/>
      <c r="DQ33" s="587"/>
      <c r="DR33" s="548" t="s">
        <v>269</v>
      </c>
      <c r="DS33" s="549"/>
      <c r="DT33" s="549"/>
      <c r="DU33" s="549"/>
      <c r="DV33" s="549"/>
      <c r="DW33" s="549"/>
      <c r="DX33" s="550"/>
    </row>
    <row r="34" spans="2:128" ht="11.25" customHeight="1">
      <c r="B34" s="582" t="s">
        <v>270</v>
      </c>
      <c r="C34" s="583"/>
      <c r="D34" s="583"/>
      <c r="E34" s="583"/>
      <c r="F34" s="583"/>
      <c r="G34" s="583"/>
      <c r="H34" s="583"/>
      <c r="I34" s="583"/>
      <c r="J34" s="583"/>
      <c r="K34" s="583"/>
      <c r="L34" s="583"/>
      <c r="M34" s="583"/>
      <c r="N34" s="583"/>
      <c r="O34" s="583"/>
      <c r="P34" s="583"/>
      <c r="Q34" s="584"/>
      <c r="R34" s="566">
        <v>6853428600</v>
      </c>
      <c r="S34" s="567"/>
      <c r="T34" s="567"/>
      <c r="U34" s="567"/>
      <c r="V34" s="567"/>
      <c r="W34" s="567"/>
      <c r="X34" s="567"/>
      <c r="Y34" s="568"/>
      <c r="Z34" s="569">
        <v>100</v>
      </c>
      <c r="AA34" s="569"/>
      <c r="AB34" s="569"/>
      <c r="AC34" s="569"/>
      <c r="AD34" s="570">
        <v>3809461442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271</v>
      </c>
      <c r="BZ34" s="553"/>
      <c r="CA34" s="553"/>
      <c r="CB34" s="553"/>
      <c r="CC34" s="553"/>
      <c r="CD34" s="553"/>
      <c r="CE34" s="553"/>
      <c r="CF34" s="553"/>
      <c r="CG34" s="553"/>
      <c r="CH34" s="553"/>
      <c r="CI34" s="553"/>
      <c r="CJ34" s="553"/>
      <c r="CK34" s="553"/>
      <c r="CL34" s="554"/>
      <c r="CM34" s="555">
        <v>2176371490</v>
      </c>
      <c r="CN34" s="556"/>
      <c r="CO34" s="556"/>
      <c r="CP34" s="556"/>
      <c r="CQ34" s="556"/>
      <c r="CR34" s="556"/>
      <c r="CS34" s="556"/>
      <c r="CT34" s="557"/>
      <c r="CU34" s="596">
        <v>33.200000000000003</v>
      </c>
      <c r="CV34" s="597"/>
      <c r="CW34" s="597"/>
      <c r="CX34" s="599"/>
      <c r="CY34" s="595">
        <v>1890929189</v>
      </c>
      <c r="CZ34" s="556"/>
      <c r="DA34" s="556"/>
      <c r="DB34" s="556"/>
      <c r="DC34" s="556"/>
      <c r="DD34" s="556"/>
      <c r="DE34" s="556"/>
      <c r="DF34" s="557"/>
      <c r="DG34" s="595">
        <v>1867441714</v>
      </c>
      <c r="DH34" s="556"/>
      <c r="DI34" s="556"/>
      <c r="DJ34" s="556"/>
      <c r="DK34" s="556"/>
      <c r="DL34" s="556"/>
      <c r="DM34" s="556"/>
      <c r="DN34" s="556"/>
      <c r="DO34" s="556"/>
      <c r="DP34" s="556"/>
      <c r="DQ34" s="557"/>
      <c r="DR34" s="596">
        <v>49</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272</v>
      </c>
      <c r="BZ35" s="564"/>
      <c r="CA35" s="564"/>
      <c r="CB35" s="564"/>
      <c r="CC35" s="564"/>
      <c r="CD35" s="564"/>
      <c r="CE35" s="564"/>
      <c r="CF35" s="564"/>
      <c r="CG35" s="564"/>
      <c r="CH35" s="564"/>
      <c r="CI35" s="564"/>
      <c r="CJ35" s="564"/>
      <c r="CK35" s="564"/>
      <c r="CL35" s="565"/>
      <c r="CM35" s="566">
        <v>1458181330</v>
      </c>
      <c r="CN35" s="591"/>
      <c r="CO35" s="591"/>
      <c r="CP35" s="591"/>
      <c r="CQ35" s="591"/>
      <c r="CR35" s="591"/>
      <c r="CS35" s="591"/>
      <c r="CT35" s="592"/>
      <c r="CU35" s="588">
        <v>22.2</v>
      </c>
      <c r="CV35" s="589"/>
      <c r="CW35" s="589"/>
      <c r="CX35" s="590"/>
      <c r="CY35" s="575">
        <v>1264318075</v>
      </c>
      <c r="CZ35" s="591"/>
      <c r="DA35" s="591"/>
      <c r="DB35" s="591"/>
      <c r="DC35" s="591"/>
      <c r="DD35" s="591"/>
      <c r="DE35" s="591"/>
      <c r="DF35" s="592"/>
      <c r="DG35" s="575">
        <v>1240830600</v>
      </c>
      <c r="DH35" s="591"/>
      <c r="DI35" s="591"/>
      <c r="DJ35" s="591"/>
      <c r="DK35" s="591"/>
      <c r="DL35" s="591"/>
      <c r="DM35" s="591"/>
      <c r="DN35" s="591"/>
      <c r="DO35" s="591"/>
      <c r="DP35" s="591"/>
      <c r="DQ35" s="592"/>
      <c r="DR35" s="588">
        <v>32.6</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273</v>
      </c>
      <c r="BZ36" s="564"/>
      <c r="CA36" s="564"/>
      <c r="CB36" s="564"/>
      <c r="CC36" s="564"/>
      <c r="CD36" s="564"/>
      <c r="CE36" s="564"/>
      <c r="CF36" s="564"/>
      <c r="CG36" s="564"/>
      <c r="CH36" s="564"/>
      <c r="CI36" s="564"/>
      <c r="CJ36" s="564"/>
      <c r="CK36" s="564"/>
      <c r="CL36" s="565"/>
      <c r="CM36" s="566">
        <v>1071140945</v>
      </c>
      <c r="CN36" s="567"/>
      <c r="CO36" s="567"/>
      <c r="CP36" s="567"/>
      <c r="CQ36" s="567"/>
      <c r="CR36" s="567"/>
      <c r="CS36" s="567"/>
      <c r="CT36" s="568"/>
      <c r="CU36" s="588">
        <v>16.3</v>
      </c>
      <c r="CV36" s="589"/>
      <c r="CW36" s="589"/>
      <c r="CX36" s="590"/>
      <c r="CY36" s="575">
        <v>887861826</v>
      </c>
      <c r="CZ36" s="591"/>
      <c r="DA36" s="591"/>
      <c r="DB36" s="591"/>
      <c r="DC36" s="591"/>
      <c r="DD36" s="591"/>
      <c r="DE36" s="591"/>
      <c r="DF36" s="592"/>
      <c r="DG36" s="575">
        <v>886654179</v>
      </c>
      <c r="DH36" s="591"/>
      <c r="DI36" s="591"/>
      <c r="DJ36" s="591"/>
      <c r="DK36" s="591"/>
      <c r="DL36" s="591"/>
      <c r="DM36" s="591"/>
      <c r="DN36" s="591"/>
      <c r="DO36" s="591"/>
      <c r="DP36" s="591"/>
      <c r="DQ36" s="592"/>
      <c r="DR36" s="588">
        <v>23.3</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274</v>
      </c>
      <c r="AQ37" s="549"/>
      <c r="AR37" s="549"/>
      <c r="AS37" s="549"/>
      <c r="AT37" s="549"/>
      <c r="AU37" s="549"/>
      <c r="AV37" s="549"/>
      <c r="AW37" s="549"/>
      <c r="AX37" s="549"/>
      <c r="AY37" s="549"/>
      <c r="AZ37" s="549"/>
      <c r="BA37" s="549"/>
      <c r="BB37" s="549"/>
      <c r="BC37" s="550"/>
      <c r="BD37" s="548" t="s">
        <v>275</v>
      </c>
      <c r="BE37" s="549"/>
      <c r="BF37" s="549"/>
      <c r="BG37" s="549"/>
      <c r="BH37" s="549"/>
      <c r="BI37" s="549"/>
      <c r="BJ37" s="549"/>
      <c r="BK37" s="549"/>
      <c r="BL37" s="549"/>
      <c r="BM37" s="550"/>
      <c r="BN37" s="548" t="s">
        <v>276</v>
      </c>
      <c r="BO37" s="549"/>
      <c r="BP37" s="549"/>
      <c r="BQ37" s="549"/>
      <c r="BR37" s="549"/>
      <c r="BS37" s="549"/>
      <c r="BT37" s="549"/>
      <c r="BU37" s="549"/>
      <c r="BV37" s="549"/>
      <c r="BW37" s="550"/>
      <c r="BY37" s="563" t="s">
        <v>277</v>
      </c>
      <c r="BZ37" s="564"/>
      <c r="CA37" s="564"/>
      <c r="CB37" s="564"/>
      <c r="CC37" s="564"/>
      <c r="CD37" s="564"/>
      <c r="CE37" s="564"/>
      <c r="CF37" s="564"/>
      <c r="CG37" s="564"/>
      <c r="CH37" s="564"/>
      <c r="CI37" s="564"/>
      <c r="CJ37" s="564"/>
      <c r="CK37" s="564"/>
      <c r="CL37" s="565"/>
      <c r="CM37" s="566">
        <v>129609794</v>
      </c>
      <c r="CN37" s="591"/>
      <c r="CO37" s="591"/>
      <c r="CP37" s="591"/>
      <c r="CQ37" s="591"/>
      <c r="CR37" s="591"/>
      <c r="CS37" s="591"/>
      <c r="CT37" s="592"/>
      <c r="CU37" s="588">
        <v>2</v>
      </c>
      <c r="CV37" s="589"/>
      <c r="CW37" s="589"/>
      <c r="CX37" s="590"/>
      <c r="CY37" s="575">
        <v>82072701</v>
      </c>
      <c r="CZ37" s="591"/>
      <c r="DA37" s="591"/>
      <c r="DB37" s="591"/>
      <c r="DC37" s="591"/>
      <c r="DD37" s="591"/>
      <c r="DE37" s="591"/>
      <c r="DF37" s="592"/>
      <c r="DG37" s="575">
        <v>82072701</v>
      </c>
      <c r="DH37" s="591"/>
      <c r="DI37" s="591"/>
      <c r="DJ37" s="591"/>
      <c r="DK37" s="591"/>
      <c r="DL37" s="591"/>
      <c r="DM37" s="591"/>
      <c r="DN37" s="591"/>
      <c r="DO37" s="591"/>
      <c r="DP37" s="591"/>
      <c r="DQ37" s="592"/>
      <c r="DR37" s="588">
        <v>2.2000000000000002</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278</v>
      </c>
      <c r="AQ38" s="613"/>
      <c r="AR38" s="613"/>
      <c r="AS38" s="613"/>
      <c r="AT38" s="618" t="s">
        <v>279</v>
      </c>
      <c r="AU38" s="178"/>
      <c r="AV38" s="178"/>
      <c r="AW38" s="178"/>
      <c r="AX38" s="552" t="s">
        <v>136</v>
      </c>
      <c r="AY38" s="553"/>
      <c r="AZ38" s="553"/>
      <c r="BA38" s="553"/>
      <c r="BB38" s="553"/>
      <c r="BC38" s="554"/>
      <c r="BD38" s="593">
        <v>98.8</v>
      </c>
      <c r="BE38" s="561"/>
      <c r="BF38" s="561"/>
      <c r="BG38" s="561"/>
      <c r="BH38" s="561"/>
      <c r="BI38" s="561">
        <v>97.7</v>
      </c>
      <c r="BJ38" s="561"/>
      <c r="BK38" s="561"/>
      <c r="BL38" s="561"/>
      <c r="BM38" s="562"/>
      <c r="BN38" s="593">
        <v>98.9</v>
      </c>
      <c r="BO38" s="561"/>
      <c r="BP38" s="561"/>
      <c r="BQ38" s="561"/>
      <c r="BR38" s="561"/>
      <c r="BS38" s="561">
        <v>97.3</v>
      </c>
      <c r="BT38" s="561"/>
      <c r="BU38" s="561"/>
      <c r="BV38" s="561"/>
      <c r="BW38" s="562"/>
      <c r="BY38" s="563" t="s">
        <v>280</v>
      </c>
      <c r="BZ38" s="564"/>
      <c r="CA38" s="564"/>
      <c r="CB38" s="564"/>
      <c r="CC38" s="564"/>
      <c r="CD38" s="564"/>
      <c r="CE38" s="564"/>
      <c r="CF38" s="564"/>
      <c r="CG38" s="564"/>
      <c r="CH38" s="564"/>
      <c r="CI38" s="564"/>
      <c r="CJ38" s="564"/>
      <c r="CK38" s="564"/>
      <c r="CL38" s="565"/>
      <c r="CM38" s="566">
        <v>588580366</v>
      </c>
      <c r="CN38" s="567"/>
      <c r="CO38" s="567"/>
      <c r="CP38" s="567"/>
      <c r="CQ38" s="567"/>
      <c r="CR38" s="567"/>
      <c r="CS38" s="567"/>
      <c r="CT38" s="568"/>
      <c r="CU38" s="588">
        <v>9</v>
      </c>
      <c r="CV38" s="589"/>
      <c r="CW38" s="589"/>
      <c r="CX38" s="590"/>
      <c r="CY38" s="575">
        <v>544538413</v>
      </c>
      <c r="CZ38" s="591"/>
      <c r="DA38" s="591"/>
      <c r="DB38" s="591"/>
      <c r="DC38" s="591"/>
      <c r="DD38" s="591"/>
      <c r="DE38" s="591"/>
      <c r="DF38" s="592"/>
      <c r="DG38" s="575">
        <v>544538413</v>
      </c>
      <c r="DH38" s="591"/>
      <c r="DI38" s="591"/>
      <c r="DJ38" s="591"/>
      <c r="DK38" s="591"/>
      <c r="DL38" s="591"/>
      <c r="DM38" s="591"/>
      <c r="DN38" s="591"/>
      <c r="DO38" s="591"/>
      <c r="DP38" s="591"/>
      <c r="DQ38" s="592"/>
      <c r="DR38" s="588">
        <v>14.3</v>
      </c>
      <c r="DS38" s="589"/>
      <c r="DT38" s="589"/>
      <c r="DU38" s="589"/>
      <c r="DV38" s="589"/>
      <c r="DW38" s="589"/>
      <c r="DX38" s="594"/>
    </row>
    <row r="39" spans="2:128" ht="11.25" customHeight="1">
      <c r="AP39" s="614"/>
      <c r="AQ39" s="615"/>
      <c r="AR39" s="615"/>
      <c r="AS39" s="615"/>
      <c r="AT39" s="619"/>
      <c r="AU39" s="167" t="s">
        <v>281</v>
      </c>
      <c r="AV39" s="167"/>
      <c r="AW39" s="167"/>
      <c r="AX39" s="563" t="s">
        <v>282</v>
      </c>
      <c r="AY39" s="564"/>
      <c r="AZ39" s="564"/>
      <c r="BA39" s="564"/>
      <c r="BB39" s="564"/>
      <c r="BC39" s="565"/>
      <c r="BD39" s="600">
        <v>98.3</v>
      </c>
      <c r="BE39" s="572"/>
      <c r="BF39" s="572"/>
      <c r="BG39" s="572"/>
      <c r="BH39" s="572"/>
      <c r="BI39" s="572">
        <v>95.5</v>
      </c>
      <c r="BJ39" s="572"/>
      <c r="BK39" s="572"/>
      <c r="BL39" s="572"/>
      <c r="BM39" s="573"/>
      <c r="BN39" s="600">
        <v>98.3</v>
      </c>
      <c r="BO39" s="572"/>
      <c r="BP39" s="572"/>
      <c r="BQ39" s="572"/>
      <c r="BR39" s="572"/>
      <c r="BS39" s="572">
        <v>94.8</v>
      </c>
      <c r="BT39" s="572"/>
      <c r="BU39" s="572"/>
      <c r="BV39" s="572"/>
      <c r="BW39" s="573"/>
      <c r="BY39" s="601" t="s">
        <v>283</v>
      </c>
      <c r="BZ39" s="602"/>
      <c r="CA39" s="563" t="s">
        <v>284</v>
      </c>
      <c r="CB39" s="564"/>
      <c r="CC39" s="564"/>
      <c r="CD39" s="564"/>
      <c r="CE39" s="564"/>
      <c r="CF39" s="564"/>
      <c r="CG39" s="564"/>
      <c r="CH39" s="564"/>
      <c r="CI39" s="564"/>
      <c r="CJ39" s="564"/>
      <c r="CK39" s="564"/>
      <c r="CL39" s="565"/>
      <c r="CM39" s="566">
        <v>588579818</v>
      </c>
      <c r="CN39" s="591"/>
      <c r="CO39" s="591"/>
      <c r="CP39" s="591"/>
      <c r="CQ39" s="591"/>
      <c r="CR39" s="591"/>
      <c r="CS39" s="591"/>
      <c r="CT39" s="592"/>
      <c r="CU39" s="588">
        <v>9</v>
      </c>
      <c r="CV39" s="589"/>
      <c r="CW39" s="589"/>
      <c r="CX39" s="590"/>
      <c r="CY39" s="575">
        <v>544537865</v>
      </c>
      <c r="CZ39" s="591"/>
      <c r="DA39" s="591"/>
      <c r="DB39" s="591"/>
      <c r="DC39" s="591"/>
      <c r="DD39" s="591"/>
      <c r="DE39" s="591"/>
      <c r="DF39" s="592"/>
      <c r="DG39" s="575">
        <v>544537865</v>
      </c>
      <c r="DH39" s="591"/>
      <c r="DI39" s="591"/>
      <c r="DJ39" s="591"/>
      <c r="DK39" s="591"/>
      <c r="DL39" s="591"/>
      <c r="DM39" s="591"/>
      <c r="DN39" s="591"/>
      <c r="DO39" s="591"/>
      <c r="DP39" s="591"/>
      <c r="DQ39" s="592"/>
      <c r="DR39" s="588">
        <v>14.3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285</v>
      </c>
      <c r="AY40" s="583"/>
      <c r="AZ40" s="583"/>
      <c r="BA40" s="583"/>
      <c r="BB40" s="583"/>
      <c r="BC40" s="584"/>
      <c r="BD40" s="607">
        <v>99.6</v>
      </c>
      <c r="BE40" s="608"/>
      <c r="BF40" s="608"/>
      <c r="BG40" s="608"/>
      <c r="BH40" s="608"/>
      <c r="BI40" s="608">
        <v>98.6</v>
      </c>
      <c r="BJ40" s="608"/>
      <c r="BK40" s="608"/>
      <c r="BL40" s="608"/>
      <c r="BM40" s="609"/>
      <c r="BN40" s="607">
        <v>99.7</v>
      </c>
      <c r="BO40" s="608"/>
      <c r="BP40" s="608"/>
      <c r="BQ40" s="608"/>
      <c r="BR40" s="608"/>
      <c r="BS40" s="608">
        <v>98.2</v>
      </c>
      <c r="BT40" s="608"/>
      <c r="BU40" s="608"/>
      <c r="BV40" s="608"/>
      <c r="BW40" s="609"/>
      <c r="BY40" s="603"/>
      <c r="BZ40" s="604"/>
      <c r="CA40" s="563" t="s">
        <v>286</v>
      </c>
      <c r="CB40" s="564"/>
      <c r="CC40" s="564"/>
      <c r="CD40" s="564"/>
      <c r="CE40" s="564"/>
      <c r="CF40" s="564"/>
      <c r="CG40" s="564"/>
      <c r="CH40" s="564"/>
      <c r="CI40" s="564"/>
      <c r="CJ40" s="564"/>
      <c r="CK40" s="564"/>
      <c r="CL40" s="565"/>
      <c r="CM40" s="566">
        <v>491692970</v>
      </c>
      <c r="CN40" s="567"/>
      <c r="CO40" s="567"/>
      <c r="CP40" s="567"/>
      <c r="CQ40" s="567"/>
      <c r="CR40" s="567"/>
      <c r="CS40" s="567"/>
      <c r="CT40" s="568"/>
      <c r="CU40" s="588">
        <v>7.5</v>
      </c>
      <c r="CV40" s="589"/>
      <c r="CW40" s="589"/>
      <c r="CX40" s="590"/>
      <c r="CY40" s="575">
        <v>450816999</v>
      </c>
      <c r="CZ40" s="591"/>
      <c r="DA40" s="591"/>
      <c r="DB40" s="591"/>
      <c r="DC40" s="591"/>
      <c r="DD40" s="591"/>
      <c r="DE40" s="591"/>
      <c r="DF40" s="592"/>
      <c r="DG40" s="575">
        <v>450816999</v>
      </c>
      <c r="DH40" s="591"/>
      <c r="DI40" s="591"/>
      <c r="DJ40" s="591"/>
      <c r="DK40" s="591"/>
      <c r="DL40" s="591"/>
      <c r="DM40" s="591"/>
      <c r="DN40" s="591"/>
      <c r="DO40" s="591"/>
      <c r="DP40" s="591"/>
      <c r="DQ40" s="592"/>
      <c r="DR40" s="588">
        <v>11.8</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287</v>
      </c>
      <c r="CB41" s="564"/>
      <c r="CC41" s="564"/>
      <c r="CD41" s="564"/>
      <c r="CE41" s="564"/>
      <c r="CF41" s="564"/>
      <c r="CG41" s="564"/>
      <c r="CH41" s="564"/>
      <c r="CI41" s="564"/>
      <c r="CJ41" s="564"/>
      <c r="CK41" s="564"/>
      <c r="CL41" s="565"/>
      <c r="CM41" s="566">
        <v>96886848</v>
      </c>
      <c r="CN41" s="591"/>
      <c r="CO41" s="591"/>
      <c r="CP41" s="591"/>
      <c r="CQ41" s="591"/>
      <c r="CR41" s="591"/>
      <c r="CS41" s="591"/>
      <c r="CT41" s="592"/>
      <c r="CU41" s="588">
        <v>1.5</v>
      </c>
      <c r="CV41" s="589"/>
      <c r="CW41" s="589"/>
      <c r="CX41" s="590"/>
      <c r="CY41" s="575">
        <v>93720866</v>
      </c>
      <c r="CZ41" s="591"/>
      <c r="DA41" s="591"/>
      <c r="DB41" s="591"/>
      <c r="DC41" s="591"/>
      <c r="DD41" s="591"/>
      <c r="DE41" s="591"/>
      <c r="DF41" s="592"/>
      <c r="DG41" s="575">
        <v>93720866</v>
      </c>
      <c r="DH41" s="591"/>
      <c r="DI41" s="591"/>
      <c r="DJ41" s="591"/>
      <c r="DK41" s="591"/>
      <c r="DL41" s="591"/>
      <c r="DM41" s="591"/>
      <c r="DN41" s="591"/>
      <c r="DO41" s="591"/>
      <c r="DP41" s="591"/>
      <c r="DQ41" s="592"/>
      <c r="DR41" s="588">
        <v>2.5</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288</v>
      </c>
      <c r="CB42" s="564"/>
      <c r="CC42" s="564"/>
      <c r="CD42" s="564"/>
      <c r="CE42" s="564"/>
      <c r="CF42" s="564"/>
      <c r="CG42" s="564"/>
      <c r="CH42" s="564"/>
      <c r="CI42" s="564"/>
      <c r="CJ42" s="564"/>
      <c r="CK42" s="564"/>
      <c r="CL42" s="565"/>
      <c r="CM42" s="566">
        <v>548</v>
      </c>
      <c r="CN42" s="567"/>
      <c r="CO42" s="567"/>
      <c r="CP42" s="567"/>
      <c r="CQ42" s="567"/>
      <c r="CR42" s="567"/>
      <c r="CS42" s="567"/>
      <c r="CT42" s="568"/>
      <c r="CU42" s="588">
        <v>0</v>
      </c>
      <c r="CV42" s="589"/>
      <c r="CW42" s="589"/>
      <c r="CX42" s="590"/>
      <c r="CY42" s="575">
        <v>548</v>
      </c>
      <c r="CZ42" s="591"/>
      <c r="DA42" s="591"/>
      <c r="DB42" s="591"/>
      <c r="DC42" s="591"/>
      <c r="DD42" s="591"/>
      <c r="DE42" s="591"/>
      <c r="DF42" s="592"/>
      <c r="DG42" s="575">
        <v>548</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289</v>
      </c>
      <c r="BZ43" s="564"/>
      <c r="CA43" s="564"/>
      <c r="CB43" s="564"/>
      <c r="CC43" s="564"/>
      <c r="CD43" s="564"/>
      <c r="CE43" s="564"/>
      <c r="CF43" s="564"/>
      <c r="CG43" s="564"/>
      <c r="CH43" s="564"/>
      <c r="CI43" s="564"/>
      <c r="CJ43" s="564"/>
      <c r="CK43" s="564"/>
      <c r="CL43" s="565"/>
      <c r="CM43" s="566">
        <v>3619769204</v>
      </c>
      <c r="CN43" s="591"/>
      <c r="CO43" s="591"/>
      <c r="CP43" s="591"/>
      <c r="CQ43" s="591"/>
      <c r="CR43" s="591"/>
      <c r="CS43" s="591"/>
      <c r="CT43" s="592"/>
      <c r="CU43" s="588">
        <v>55.2</v>
      </c>
      <c r="CV43" s="589"/>
      <c r="CW43" s="589"/>
      <c r="CX43" s="590"/>
      <c r="CY43" s="575">
        <v>3122697363</v>
      </c>
      <c r="CZ43" s="591"/>
      <c r="DA43" s="591"/>
      <c r="DB43" s="591"/>
      <c r="DC43" s="591"/>
      <c r="DD43" s="591"/>
      <c r="DE43" s="591"/>
      <c r="DF43" s="592"/>
      <c r="DG43" s="575">
        <v>1364838980</v>
      </c>
      <c r="DH43" s="591"/>
      <c r="DI43" s="591"/>
      <c r="DJ43" s="591"/>
      <c r="DK43" s="591"/>
      <c r="DL43" s="591"/>
      <c r="DM43" s="591"/>
      <c r="DN43" s="591"/>
      <c r="DO43" s="591"/>
      <c r="DP43" s="591"/>
      <c r="DQ43" s="592"/>
      <c r="DR43" s="588">
        <v>35.799999999999997</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290</v>
      </c>
      <c r="BZ44" s="564"/>
      <c r="CA44" s="564"/>
      <c r="CB44" s="564"/>
      <c r="CC44" s="564"/>
      <c r="CD44" s="564"/>
      <c r="CE44" s="564"/>
      <c r="CF44" s="564"/>
      <c r="CG44" s="564"/>
      <c r="CH44" s="564"/>
      <c r="CI44" s="564"/>
      <c r="CJ44" s="564"/>
      <c r="CK44" s="564"/>
      <c r="CL44" s="565"/>
      <c r="CM44" s="566">
        <v>252414265</v>
      </c>
      <c r="CN44" s="567"/>
      <c r="CO44" s="567"/>
      <c r="CP44" s="567"/>
      <c r="CQ44" s="567"/>
      <c r="CR44" s="567"/>
      <c r="CS44" s="567"/>
      <c r="CT44" s="568"/>
      <c r="CU44" s="588">
        <v>3.9</v>
      </c>
      <c r="CV44" s="589"/>
      <c r="CW44" s="589"/>
      <c r="CX44" s="590"/>
      <c r="CY44" s="575">
        <v>193035575</v>
      </c>
      <c r="CZ44" s="591"/>
      <c r="DA44" s="591"/>
      <c r="DB44" s="591"/>
      <c r="DC44" s="591"/>
      <c r="DD44" s="591"/>
      <c r="DE44" s="591"/>
      <c r="DF44" s="592"/>
      <c r="DG44" s="575">
        <v>188955339</v>
      </c>
      <c r="DH44" s="591"/>
      <c r="DI44" s="591"/>
      <c r="DJ44" s="591"/>
      <c r="DK44" s="591"/>
      <c r="DL44" s="591"/>
      <c r="DM44" s="591"/>
      <c r="DN44" s="591"/>
      <c r="DO44" s="591"/>
      <c r="DP44" s="591"/>
      <c r="DQ44" s="592"/>
      <c r="DR44" s="588">
        <v>5</v>
      </c>
      <c r="DS44" s="589"/>
      <c r="DT44" s="589"/>
      <c r="DU44" s="589"/>
      <c r="DV44" s="589"/>
      <c r="DW44" s="589"/>
      <c r="DX44" s="594"/>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292</v>
      </c>
      <c r="BZ45" s="564"/>
      <c r="CA45" s="564"/>
      <c r="CB45" s="564"/>
      <c r="CC45" s="564"/>
      <c r="CD45" s="564"/>
      <c r="CE45" s="564"/>
      <c r="CF45" s="564"/>
      <c r="CG45" s="564"/>
      <c r="CH45" s="564"/>
      <c r="CI45" s="564"/>
      <c r="CJ45" s="564"/>
      <c r="CK45" s="564"/>
      <c r="CL45" s="565"/>
      <c r="CM45" s="566">
        <v>96590981</v>
      </c>
      <c r="CN45" s="591"/>
      <c r="CO45" s="591"/>
      <c r="CP45" s="591"/>
      <c r="CQ45" s="591"/>
      <c r="CR45" s="591"/>
      <c r="CS45" s="591"/>
      <c r="CT45" s="592"/>
      <c r="CU45" s="588">
        <v>1.5</v>
      </c>
      <c r="CV45" s="589"/>
      <c r="CW45" s="589"/>
      <c r="CX45" s="590"/>
      <c r="CY45" s="575">
        <v>62395127</v>
      </c>
      <c r="CZ45" s="591"/>
      <c r="DA45" s="591"/>
      <c r="DB45" s="591"/>
      <c r="DC45" s="591"/>
      <c r="DD45" s="591"/>
      <c r="DE45" s="591"/>
      <c r="DF45" s="592"/>
      <c r="DG45" s="575">
        <v>62392292</v>
      </c>
      <c r="DH45" s="591"/>
      <c r="DI45" s="591"/>
      <c r="DJ45" s="591"/>
      <c r="DK45" s="591"/>
      <c r="DL45" s="591"/>
      <c r="DM45" s="591"/>
      <c r="DN45" s="591"/>
      <c r="DO45" s="591"/>
      <c r="DP45" s="591"/>
      <c r="DQ45" s="592"/>
      <c r="DR45" s="588">
        <v>1.6</v>
      </c>
      <c r="DS45" s="589"/>
      <c r="DT45" s="589"/>
      <c r="DU45" s="589"/>
      <c r="DV45" s="589"/>
      <c r="DW45" s="589"/>
      <c r="DX45" s="594"/>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294</v>
      </c>
      <c r="BZ46" s="564"/>
      <c r="CA46" s="564"/>
      <c r="CB46" s="564"/>
      <c r="CC46" s="564"/>
      <c r="CD46" s="564"/>
      <c r="CE46" s="564"/>
      <c r="CF46" s="564"/>
      <c r="CG46" s="564"/>
      <c r="CH46" s="564"/>
      <c r="CI46" s="564"/>
      <c r="CJ46" s="564"/>
      <c r="CK46" s="564"/>
      <c r="CL46" s="565"/>
      <c r="CM46" s="566">
        <v>2565148812</v>
      </c>
      <c r="CN46" s="567"/>
      <c r="CO46" s="567"/>
      <c r="CP46" s="567"/>
      <c r="CQ46" s="567"/>
      <c r="CR46" s="567"/>
      <c r="CS46" s="567"/>
      <c r="CT46" s="568"/>
      <c r="CU46" s="588">
        <v>39.1</v>
      </c>
      <c r="CV46" s="589"/>
      <c r="CW46" s="589"/>
      <c r="CX46" s="590"/>
      <c r="CY46" s="575">
        <v>2453176978</v>
      </c>
      <c r="CZ46" s="591"/>
      <c r="DA46" s="591"/>
      <c r="DB46" s="591"/>
      <c r="DC46" s="591"/>
      <c r="DD46" s="591"/>
      <c r="DE46" s="591"/>
      <c r="DF46" s="592"/>
      <c r="DG46" s="575">
        <v>1110295553</v>
      </c>
      <c r="DH46" s="591"/>
      <c r="DI46" s="591"/>
      <c r="DJ46" s="591"/>
      <c r="DK46" s="591"/>
      <c r="DL46" s="591"/>
      <c r="DM46" s="591"/>
      <c r="DN46" s="591"/>
      <c r="DO46" s="591"/>
      <c r="DP46" s="591"/>
      <c r="DQ46" s="592"/>
      <c r="DR46" s="588">
        <v>29.1</v>
      </c>
      <c r="DS46" s="589"/>
      <c r="DT46" s="589"/>
      <c r="DU46" s="589"/>
      <c r="DV46" s="589"/>
      <c r="DW46" s="589"/>
      <c r="DX46" s="594"/>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296</v>
      </c>
      <c r="BZ47" s="564"/>
      <c r="CA47" s="564"/>
      <c r="CB47" s="564"/>
      <c r="CC47" s="564"/>
      <c r="CD47" s="564"/>
      <c r="CE47" s="564"/>
      <c r="CF47" s="564"/>
      <c r="CG47" s="564"/>
      <c r="CH47" s="564"/>
      <c r="CI47" s="564"/>
      <c r="CJ47" s="564"/>
      <c r="CK47" s="564"/>
      <c r="CL47" s="565"/>
      <c r="CM47" s="566">
        <v>8500713</v>
      </c>
      <c r="CN47" s="591"/>
      <c r="CO47" s="591"/>
      <c r="CP47" s="591"/>
      <c r="CQ47" s="591"/>
      <c r="CR47" s="591"/>
      <c r="CS47" s="591"/>
      <c r="CT47" s="592"/>
      <c r="CU47" s="588">
        <v>0.1</v>
      </c>
      <c r="CV47" s="589"/>
      <c r="CW47" s="589"/>
      <c r="CX47" s="590"/>
      <c r="CY47" s="575">
        <v>5677350</v>
      </c>
      <c r="CZ47" s="591"/>
      <c r="DA47" s="591"/>
      <c r="DB47" s="591"/>
      <c r="DC47" s="591"/>
      <c r="DD47" s="591"/>
      <c r="DE47" s="591"/>
      <c r="DF47" s="592"/>
      <c r="DG47" s="575" t="s">
        <v>190</v>
      </c>
      <c r="DH47" s="591"/>
      <c r="DI47" s="591"/>
      <c r="DJ47" s="591"/>
      <c r="DK47" s="591"/>
      <c r="DL47" s="591"/>
      <c r="DM47" s="591"/>
      <c r="DN47" s="591"/>
      <c r="DO47" s="591"/>
      <c r="DP47" s="591"/>
      <c r="DQ47" s="592"/>
      <c r="DR47" s="588" t="s">
        <v>190</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297</v>
      </c>
      <c r="BZ48" s="564"/>
      <c r="CA48" s="564"/>
      <c r="CB48" s="564"/>
      <c r="CC48" s="564"/>
      <c r="CD48" s="564"/>
      <c r="CE48" s="564"/>
      <c r="CF48" s="564"/>
      <c r="CG48" s="564"/>
      <c r="CH48" s="564"/>
      <c r="CI48" s="564"/>
      <c r="CJ48" s="564"/>
      <c r="CK48" s="564"/>
      <c r="CL48" s="565"/>
      <c r="CM48" s="566">
        <v>363978926</v>
      </c>
      <c r="CN48" s="567"/>
      <c r="CO48" s="567"/>
      <c r="CP48" s="567"/>
      <c r="CQ48" s="567"/>
      <c r="CR48" s="567"/>
      <c r="CS48" s="567"/>
      <c r="CT48" s="568"/>
      <c r="CU48" s="588">
        <v>5.6</v>
      </c>
      <c r="CV48" s="589"/>
      <c r="CW48" s="589"/>
      <c r="CX48" s="590"/>
      <c r="CY48" s="575">
        <v>320602816</v>
      </c>
      <c r="CZ48" s="591"/>
      <c r="DA48" s="591"/>
      <c r="DB48" s="591"/>
      <c r="DC48" s="591"/>
      <c r="DD48" s="591"/>
      <c r="DE48" s="591"/>
      <c r="DF48" s="592"/>
      <c r="DG48" s="575" t="s">
        <v>190</v>
      </c>
      <c r="DH48" s="591"/>
      <c r="DI48" s="591"/>
      <c r="DJ48" s="591"/>
      <c r="DK48" s="591"/>
      <c r="DL48" s="591"/>
      <c r="DM48" s="591"/>
      <c r="DN48" s="591"/>
      <c r="DO48" s="591"/>
      <c r="DP48" s="591"/>
      <c r="DQ48" s="592"/>
      <c r="DR48" s="588" t="s">
        <v>190</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298</v>
      </c>
      <c r="BZ49" s="564"/>
      <c r="CA49" s="564"/>
      <c r="CB49" s="564"/>
      <c r="CC49" s="564"/>
      <c r="CD49" s="564"/>
      <c r="CE49" s="564"/>
      <c r="CF49" s="564"/>
      <c r="CG49" s="564"/>
      <c r="CH49" s="564"/>
      <c r="CI49" s="564"/>
      <c r="CJ49" s="564"/>
      <c r="CK49" s="564"/>
      <c r="CL49" s="565"/>
      <c r="CM49" s="566">
        <v>87429966</v>
      </c>
      <c r="CN49" s="591"/>
      <c r="CO49" s="591"/>
      <c r="CP49" s="591"/>
      <c r="CQ49" s="591"/>
      <c r="CR49" s="591"/>
      <c r="CS49" s="591"/>
      <c r="CT49" s="592"/>
      <c r="CU49" s="588">
        <v>1.3</v>
      </c>
      <c r="CV49" s="589"/>
      <c r="CW49" s="589"/>
      <c r="CX49" s="590"/>
      <c r="CY49" s="575">
        <v>84142991</v>
      </c>
      <c r="CZ49" s="591"/>
      <c r="DA49" s="591"/>
      <c r="DB49" s="591"/>
      <c r="DC49" s="591"/>
      <c r="DD49" s="591"/>
      <c r="DE49" s="591"/>
      <c r="DF49" s="592"/>
      <c r="DG49" s="575" t="s">
        <v>190</v>
      </c>
      <c r="DH49" s="591"/>
      <c r="DI49" s="591"/>
      <c r="DJ49" s="591"/>
      <c r="DK49" s="591"/>
      <c r="DL49" s="591"/>
      <c r="DM49" s="591"/>
      <c r="DN49" s="591"/>
      <c r="DO49" s="591"/>
      <c r="DP49" s="591"/>
      <c r="DQ49" s="592"/>
      <c r="DR49" s="588" t="s">
        <v>190</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299</v>
      </c>
      <c r="BZ50" s="564"/>
      <c r="CA50" s="564"/>
      <c r="CB50" s="564"/>
      <c r="CC50" s="564"/>
      <c r="CD50" s="564"/>
      <c r="CE50" s="564"/>
      <c r="CF50" s="564"/>
      <c r="CG50" s="564"/>
      <c r="CH50" s="564"/>
      <c r="CI50" s="564"/>
      <c r="CJ50" s="564"/>
      <c r="CK50" s="564"/>
      <c r="CL50" s="565"/>
      <c r="CM50" s="566">
        <v>245705541</v>
      </c>
      <c r="CN50" s="567"/>
      <c r="CO50" s="567"/>
      <c r="CP50" s="567"/>
      <c r="CQ50" s="567"/>
      <c r="CR50" s="567"/>
      <c r="CS50" s="567"/>
      <c r="CT50" s="568"/>
      <c r="CU50" s="588">
        <v>3.7</v>
      </c>
      <c r="CV50" s="589"/>
      <c r="CW50" s="589"/>
      <c r="CX50" s="590"/>
      <c r="CY50" s="575">
        <v>3666526</v>
      </c>
      <c r="CZ50" s="591"/>
      <c r="DA50" s="591"/>
      <c r="DB50" s="591"/>
      <c r="DC50" s="591"/>
      <c r="DD50" s="591"/>
      <c r="DE50" s="591"/>
      <c r="DF50" s="592"/>
      <c r="DG50" s="575">
        <v>3195796</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300</v>
      </c>
      <c r="BZ51" s="564"/>
      <c r="CA51" s="564"/>
      <c r="CB51" s="564"/>
      <c r="CC51" s="564"/>
      <c r="CD51" s="564"/>
      <c r="CE51" s="564"/>
      <c r="CF51" s="564"/>
      <c r="CG51" s="564"/>
      <c r="CH51" s="564"/>
      <c r="CI51" s="564"/>
      <c r="CJ51" s="564"/>
      <c r="CK51" s="564"/>
      <c r="CL51" s="565"/>
      <c r="CM51" s="566" t="s">
        <v>190</v>
      </c>
      <c r="CN51" s="591"/>
      <c r="CO51" s="591"/>
      <c r="CP51" s="591"/>
      <c r="CQ51" s="591"/>
      <c r="CR51" s="591"/>
      <c r="CS51" s="591"/>
      <c r="CT51" s="592"/>
      <c r="CU51" s="588" t="s">
        <v>190</v>
      </c>
      <c r="CV51" s="589"/>
      <c r="CW51" s="589"/>
      <c r="CX51" s="590"/>
      <c r="CY51" s="575" t="s">
        <v>190</v>
      </c>
      <c r="CZ51" s="591"/>
      <c r="DA51" s="591"/>
      <c r="DB51" s="591"/>
      <c r="DC51" s="591"/>
      <c r="DD51" s="591"/>
      <c r="DE51" s="591"/>
      <c r="DF51" s="592"/>
      <c r="DG51" s="575" t="s">
        <v>190</v>
      </c>
      <c r="DH51" s="591"/>
      <c r="DI51" s="591"/>
      <c r="DJ51" s="591"/>
      <c r="DK51" s="591"/>
      <c r="DL51" s="591"/>
      <c r="DM51" s="591"/>
      <c r="DN51" s="591"/>
      <c r="DO51" s="591"/>
      <c r="DP51" s="591"/>
      <c r="DQ51" s="592"/>
      <c r="DR51" s="588" t="s">
        <v>190</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301</v>
      </c>
      <c r="BZ52" s="564"/>
      <c r="CA52" s="564"/>
      <c r="CB52" s="564"/>
      <c r="CC52" s="564"/>
      <c r="CD52" s="564"/>
      <c r="CE52" s="564"/>
      <c r="CF52" s="564"/>
      <c r="CG52" s="564"/>
      <c r="CH52" s="564"/>
      <c r="CI52" s="564"/>
      <c r="CJ52" s="564"/>
      <c r="CK52" s="564"/>
      <c r="CL52" s="565"/>
      <c r="CM52" s="566">
        <v>757876625</v>
      </c>
      <c r="CN52" s="567"/>
      <c r="CO52" s="567"/>
      <c r="CP52" s="567"/>
      <c r="CQ52" s="567"/>
      <c r="CR52" s="567"/>
      <c r="CS52" s="567"/>
      <c r="CT52" s="568"/>
      <c r="CU52" s="588">
        <v>11.6</v>
      </c>
      <c r="CV52" s="589"/>
      <c r="CW52" s="589"/>
      <c r="CX52" s="590"/>
      <c r="CY52" s="575">
        <v>376477027</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302</v>
      </c>
      <c r="BZ53" s="564"/>
      <c r="CA53" s="564"/>
      <c r="CB53" s="564"/>
      <c r="CC53" s="564"/>
      <c r="CD53" s="564"/>
      <c r="CE53" s="564"/>
      <c r="CF53" s="564"/>
      <c r="CG53" s="564"/>
      <c r="CH53" s="564"/>
      <c r="CI53" s="564"/>
      <c r="CJ53" s="564"/>
      <c r="CK53" s="564"/>
      <c r="CL53" s="565"/>
      <c r="CM53" s="566">
        <v>26985034</v>
      </c>
      <c r="CN53" s="567"/>
      <c r="CO53" s="567"/>
      <c r="CP53" s="567"/>
      <c r="CQ53" s="567"/>
      <c r="CR53" s="567"/>
      <c r="CS53" s="567"/>
      <c r="CT53" s="568"/>
      <c r="CU53" s="588">
        <v>0.4</v>
      </c>
      <c r="CV53" s="589"/>
      <c r="CW53" s="589"/>
      <c r="CX53" s="590"/>
      <c r="CY53" s="575">
        <v>26702034</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283</v>
      </c>
      <c r="BZ54" s="602"/>
      <c r="CA54" s="563" t="s">
        <v>303</v>
      </c>
      <c r="CB54" s="564"/>
      <c r="CC54" s="564"/>
      <c r="CD54" s="564"/>
      <c r="CE54" s="564"/>
      <c r="CF54" s="564"/>
      <c r="CG54" s="564"/>
      <c r="CH54" s="564"/>
      <c r="CI54" s="564"/>
      <c r="CJ54" s="564"/>
      <c r="CK54" s="564"/>
      <c r="CL54" s="565"/>
      <c r="CM54" s="566">
        <v>753525654</v>
      </c>
      <c r="CN54" s="567"/>
      <c r="CO54" s="567"/>
      <c r="CP54" s="567"/>
      <c r="CQ54" s="567"/>
      <c r="CR54" s="567"/>
      <c r="CS54" s="567"/>
      <c r="CT54" s="568"/>
      <c r="CU54" s="588">
        <v>11.5</v>
      </c>
      <c r="CV54" s="589"/>
      <c r="CW54" s="589"/>
      <c r="CX54" s="590"/>
      <c r="CY54" s="575">
        <v>374593041</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304</v>
      </c>
      <c r="CB55" s="564"/>
      <c r="CC55" s="564"/>
      <c r="CD55" s="564"/>
      <c r="CE55" s="564"/>
      <c r="CF55" s="564"/>
      <c r="CG55" s="564"/>
      <c r="CH55" s="564"/>
      <c r="CI55" s="564"/>
      <c r="CJ55" s="564"/>
      <c r="CK55" s="564"/>
      <c r="CL55" s="565"/>
      <c r="CM55" s="566">
        <v>239338184</v>
      </c>
      <c r="CN55" s="567"/>
      <c r="CO55" s="567"/>
      <c r="CP55" s="567"/>
      <c r="CQ55" s="567"/>
      <c r="CR55" s="567"/>
      <c r="CS55" s="567"/>
      <c r="CT55" s="568"/>
      <c r="CU55" s="588">
        <v>3.7</v>
      </c>
      <c r="CV55" s="589"/>
      <c r="CW55" s="589"/>
      <c r="CX55" s="590"/>
      <c r="CY55" s="575">
        <v>60141638</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305</v>
      </c>
      <c r="CB56" s="564"/>
      <c r="CC56" s="564"/>
      <c r="CD56" s="564"/>
      <c r="CE56" s="564"/>
      <c r="CF56" s="564"/>
      <c r="CG56" s="564"/>
      <c r="CH56" s="564"/>
      <c r="CI56" s="564"/>
      <c r="CJ56" s="564"/>
      <c r="CK56" s="564"/>
      <c r="CL56" s="565"/>
      <c r="CM56" s="566">
        <v>487311265</v>
      </c>
      <c r="CN56" s="567"/>
      <c r="CO56" s="567"/>
      <c r="CP56" s="567"/>
      <c r="CQ56" s="567"/>
      <c r="CR56" s="567"/>
      <c r="CS56" s="567"/>
      <c r="CT56" s="568"/>
      <c r="CU56" s="588">
        <v>7.4</v>
      </c>
      <c r="CV56" s="589"/>
      <c r="CW56" s="589"/>
      <c r="CX56" s="590"/>
      <c r="CY56" s="575">
        <v>287575198</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306</v>
      </c>
      <c r="CB57" s="564"/>
      <c r="CC57" s="564"/>
      <c r="CD57" s="564"/>
      <c r="CE57" s="564"/>
      <c r="CF57" s="564"/>
      <c r="CG57" s="564"/>
      <c r="CH57" s="564"/>
      <c r="CI57" s="564"/>
      <c r="CJ57" s="564"/>
      <c r="CK57" s="564"/>
      <c r="CL57" s="565"/>
      <c r="CM57" s="566">
        <v>4350971</v>
      </c>
      <c r="CN57" s="567"/>
      <c r="CO57" s="567"/>
      <c r="CP57" s="567"/>
      <c r="CQ57" s="567"/>
      <c r="CR57" s="567"/>
      <c r="CS57" s="567"/>
      <c r="CT57" s="568"/>
      <c r="CU57" s="588">
        <v>0.1</v>
      </c>
      <c r="CV57" s="589"/>
      <c r="CW57" s="589"/>
      <c r="CX57" s="590"/>
      <c r="CY57" s="575">
        <v>1883986</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307</v>
      </c>
      <c r="CB58" s="564"/>
      <c r="CC58" s="564"/>
      <c r="CD58" s="564"/>
      <c r="CE58" s="564"/>
      <c r="CF58" s="564"/>
      <c r="CG58" s="564"/>
      <c r="CH58" s="564"/>
      <c r="CI58" s="564"/>
      <c r="CJ58" s="564"/>
      <c r="CK58" s="564"/>
      <c r="CL58" s="565"/>
      <c r="CM58" s="566" t="s">
        <v>190</v>
      </c>
      <c r="CN58" s="567"/>
      <c r="CO58" s="567"/>
      <c r="CP58" s="567"/>
      <c r="CQ58" s="567"/>
      <c r="CR58" s="567"/>
      <c r="CS58" s="567"/>
      <c r="CT58" s="568"/>
      <c r="CU58" s="588" t="s">
        <v>190</v>
      </c>
      <c r="CV58" s="589"/>
      <c r="CW58" s="589"/>
      <c r="CX58" s="590"/>
      <c r="CY58" s="575" t="s">
        <v>190</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308</v>
      </c>
      <c r="BZ59" s="583"/>
      <c r="CA59" s="583"/>
      <c r="CB59" s="583"/>
      <c r="CC59" s="583"/>
      <c r="CD59" s="583"/>
      <c r="CE59" s="583"/>
      <c r="CF59" s="583"/>
      <c r="CG59" s="583"/>
      <c r="CH59" s="583"/>
      <c r="CI59" s="583"/>
      <c r="CJ59" s="583"/>
      <c r="CK59" s="583"/>
      <c r="CL59" s="584"/>
      <c r="CM59" s="627">
        <v>6554017319</v>
      </c>
      <c r="CN59" s="628"/>
      <c r="CO59" s="628"/>
      <c r="CP59" s="628"/>
      <c r="CQ59" s="628"/>
      <c r="CR59" s="628"/>
      <c r="CS59" s="628"/>
      <c r="CT59" s="629"/>
      <c r="CU59" s="630">
        <v>100</v>
      </c>
      <c r="CV59" s="631"/>
      <c r="CW59" s="631"/>
      <c r="CX59" s="632"/>
      <c r="CY59" s="633">
        <v>5390103579</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310</v>
      </c>
      <c r="DK2" s="672"/>
      <c r="DL2" s="672"/>
      <c r="DM2" s="672"/>
      <c r="DN2" s="672"/>
      <c r="DO2" s="673"/>
      <c r="DP2" s="192"/>
      <c r="DQ2" s="671" t="s">
        <v>311</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312</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314</v>
      </c>
      <c r="B5" s="666"/>
      <c r="C5" s="666"/>
      <c r="D5" s="666"/>
      <c r="E5" s="666"/>
      <c r="F5" s="666"/>
      <c r="G5" s="666"/>
      <c r="H5" s="666"/>
      <c r="I5" s="666"/>
      <c r="J5" s="666"/>
      <c r="K5" s="666"/>
      <c r="L5" s="666"/>
      <c r="M5" s="666"/>
      <c r="N5" s="666"/>
      <c r="O5" s="666"/>
      <c r="P5" s="667"/>
      <c r="Q5" s="642" t="s">
        <v>315</v>
      </c>
      <c r="R5" s="643"/>
      <c r="S5" s="643"/>
      <c r="T5" s="643"/>
      <c r="U5" s="644"/>
      <c r="V5" s="642" t="s">
        <v>316</v>
      </c>
      <c r="W5" s="643"/>
      <c r="X5" s="643"/>
      <c r="Y5" s="643"/>
      <c r="Z5" s="644"/>
      <c r="AA5" s="642" t="s">
        <v>317</v>
      </c>
      <c r="AB5" s="643"/>
      <c r="AC5" s="643"/>
      <c r="AD5" s="643"/>
      <c r="AE5" s="643"/>
      <c r="AF5" s="675" t="s">
        <v>318</v>
      </c>
      <c r="AG5" s="643"/>
      <c r="AH5" s="643"/>
      <c r="AI5" s="643"/>
      <c r="AJ5" s="654"/>
      <c r="AK5" s="643" t="s">
        <v>319</v>
      </c>
      <c r="AL5" s="643"/>
      <c r="AM5" s="643"/>
      <c r="AN5" s="643"/>
      <c r="AO5" s="644"/>
      <c r="AP5" s="642" t="s">
        <v>320</v>
      </c>
      <c r="AQ5" s="643"/>
      <c r="AR5" s="643"/>
      <c r="AS5" s="643"/>
      <c r="AT5" s="644"/>
      <c r="AU5" s="642" t="s">
        <v>321</v>
      </c>
      <c r="AV5" s="643"/>
      <c r="AW5" s="643"/>
      <c r="AX5" s="643"/>
      <c r="AY5" s="654"/>
      <c r="AZ5" s="199"/>
      <c r="BA5" s="199"/>
      <c r="BB5" s="199"/>
      <c r="BC5" s="199"/>
      <c r="BD5" s="199"/>
      <c r="BE5" s="200"/>
      <c r="BF5" s="200"/>
      <c r="BG5" s="200"/>
      <c r="BH5" s="200"/>
      <c r="BI5" s="200"/>
      <c r="BJ5" s="200"/>
      <c r="BK5" s="200"/>
      <c r="BL5" s="200"/>
      <c r="BM5" s="200"/>
      <c r="BN5" s="200"/>
      <c r="BO5" s="200"/>
      <c r="BP5" s="200"/>
      <c r="BQ5" s="665" t="s">
        <v>322</v>
      </c>
      <c r="BR5" s="666"/>
      <c r="BS5" s="666"/>
      <c r="BT5" s="666"/>
      <c r="BU5" s="666"/>
      <c r="BV5" s="666"/>
      <c r="BW5" s="666"/>
      <c r="BX5" s="666"/>
      <c r="BY5" s="666"/>
      <c r="BZ5" s="666"/>
      <c r="CA5" s="666"/>
      <c r="CB5" s="666"/>
      <c r="CC5" s="666"/>
      <c r="CD5" s="666"/>
      <c r="CE5" s="666"/>
      <c r="CF5" s="666"/>
      <c r="CG5" s="667"/>
      <c r="CH5" s="642" t="s">
        <v>323</v>
      </c>
      <c r="CI5" s="643"/>
      <c r="CJ5" s="643"/>
      <c r="CK5" s="643"/>
      <c r="CL5" s="644"/>
      <c r="CM5" s="642" t="s">
        <v>324</v>
      </c>
      <c r="CN5" s="643"/>
      <c r="CO5" s="643"/>
      <c r="CP5" s="643"/>
      <c r="CQ5" s="644"/>
      <c r="CR5" s="642" t="s">
        <v>325</v>
      </c>
      <c r="CS5" s="643"/>
      <c r="CT5" s="643"/>
      <c r="CU5" s="643"/>
      <c r="CV5" s="644"/>
      <c r="CW5" s="642" t="s">
        <v>326</v>
      </c>
      <c r="CX5" s="643"/>
      <c r="CY5" s="643"/>
      <c r="CZ5" s="643"/>
      <c r="DA5" s="644"/>
      <c r="DB5" s="642" t="s">
        <v>327</v>
      </c>
      <c r="DC5" s="643"/>
      <c r="DD5" s="643"/>
      <c r="DE5" s="643"/>
      <c r="DF5" s="644"/>
      <c r="DG5" s="648" t="s">
        <v>328</v>
      </c>
      <c r="DH5" s="649"/>
      <c r="DI5" s="649"/>
      <c r="DJ5" s="649"/>
      <c r="DK5" s="650"/>
      <c r="DL5" s="648" t="s">
        <v>329</v>
      </c>
      <c r="DM5" s="649"/>
      <c r="DN5" s="649"/>
      <c r="DO5" s="649"/>
      <c r="DP5" s="650"/>
      <c r="DQ5" s="642" t="s">
        <v>330</v>
      </c>
      <c r="DR5" s="643"/>
      <c r="DS5" s="643"/>
      <c r="DT5" s="643"/>
      <c r="DU5" s="644"/>
      <c r="DV5" s="642" t="s">
        <v>321</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551</v>
      </c>
      <c r="C7" s="657"/>
      <c r="D7" s="657"/>
      <c r="E7" s="657"/>
      <c r="F7" s="657"/>
      <c r="G7" s="657"/>
      <c r="H7" s="657"/>
      <c r="I7" s="657"/>
      <c r="J7" s="657"/>
      <c r="K7" s="657"/>
      <c r="L7" s="657"/>
      <c r="M7" s="657"/>
      <c r="N7" s="657"/>
      <c r="O7" s="657"/>
      <c r="P7" s="658"/>
      <c r="Q7" s="659">
        <v>6546693</v>
      </c>
      <c r="R7" s="660"/>
      <c r="S7" s="660"/>
      <c r="T7" s="660"/>
      <c r="U7" s="660"/>
      <c r="V7" s="660">
        <v>6403918</v>
      </c>
      <c r="W7" s="660"/>
      <c r="X7" s="660"/>
      <c r="Y7" s="660"/>
      <c r="Z7" s="660"/>
      <c r="AA7" s="660">
        <v>142775</v>
      </c>
      <c r="AB7" s="660"/>
      <c r="AC7" s="660"/>
      <c r="AD7" s="660"/>
      <c r="AE7" s="661"/>
      <c r="AF7" s="662">
        <v>518</v>
      </c>
      <c r="AG7" s="663"/>
      <c r="AH7" s="663"/>
      <c r="AI7" s="663"/>
      <c r="AJ7" s="664"/>
      <c r="AK7" s="699">
        <v>69898</v>
      </c>
      <c r="AL7" s="700"/>
      <c r="AM7" s="700"/>
      <c r="AN7" s="700"/>
      <c r="AO7" s="700"/>
      <c r="AP7" s="700">
        <v>5893066</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503</v>
      </c>
      <c r="BT7" s="704"/>
      <c r="BU7" s="704"/>
      <c r="BV7" s="704"/>
      <c r="BW7" s="704"/>
      <c r="BX7" s="704"/>
      <c r="BY7" s="704"/>
      <c r="BZ7" s="704"/>
      <c r="CA7" s="704"/>
      <c r="CB7" s="704"/>
      <c r="CC7" s="704"/>
      <c r="CD7" s="704"/>
      <c r="CE7" s="704"/>
      <c r="CF7" s="704"/>
      <c r="CG7" s="705"/>
      <c r="CH7" s="696">
        <v>13</v>
      </c>
      <c r="CI7" s="697"/>
      <c r="CJ7" s="697"/>
      <c r="CK7" s="697"/>
      <c r="CL7" s="698"/>
      <c r="CM7" s="696">
        <v>245</v>
      </c>
      <c r="CN7" s="697"/>
      <c r="CO7" s="697"/>
      <c r="CP7" s="697"/>
      <c r="CQ7" s="698"/>
      <c r="CR7" s="696">
        <v>101</v>
      </c>
      <c r="CS7" s="697"/>
      <c r="CT7" s="697"/>
      <c r="CU7" s="697"/>
      <c r="CV7" s="698"/>
      <c r="CW7" s="696">
        <v>121</v>
      </c>
      <c r="CX7" s="697"/>
      <c r="CY7" s="697"/>
      <c r="CZ7" s="697"/>
      <c r="DA7" s="698"/>
      <c r="DB7" s="696" t="s">
        <v>433</v>
      </c>
      <c r="DC7" s="697"/>
      <c r="DD7" s="697"/>
      <c r="DE7" s="697"/>
      <c r="DF7" s="698"/>
      <c r="DG7" s="696" t="s">
        <v>433</v>
      </c>
      <c r="DH7" s="697"/>
      <c r="DI7" s="697"/>
      <c r="DJ7" s="697"/>
      <c r="DK7" s="698"/>
      <c r="DL7" s="696" t="s">
        <v>433</v>
      </c>
      <c r="DM7" s="697"/>
      <c r="DN7" s="697"/>
      <c r="DO7" s="697"/>
      <c r="DP7" s="698"/>
      <c r="DQ7" s="696" t="s">
        <v>433</v>
      </c>
      <c r="DR7" s="697"/>
      <c r="DS7" s="697"/>
      <c r="DT7" s="697"/>
      <c r="DU7" s="698"/>
      <c r="DV7" s="677"/>
      <c r="DW7" s="678"/>
      <c r="DX7" s="678"/>
      <c r="DY7" s="678"/>
      <c r="DZ7" s="679"/>
      <c r="EA7" s="197"/>
    </row>
    <row r="8" spans="1:131" s="198" customFormat="1" ht="26.25" customHeight="1">
      <c r="A8" s="204">
        <v>2</v>
      </c>
      <c r="B8" s="680" t="s">
        <v>552</v>
      </c>
      <c r="C8" s="681"/>
      <c r="D8" s="681"/>
      <c r="E8" s="681"/>
      <c r="F8" s="681"/>
      <c r="G8" s="681"/>
      <c r="H8" s="681"/>
      <c r="I8" s="681"/>
      <c r="J8" s="681"/>
      <c r="K8" s="681"/>
      <c r="L8" s="681"/>
      <c r="M8" s="681"/>
      <c r="N8" s="681"/>
      <c r="O8" s="681"/>
      <c r="P8" s="682"/>
      <c r="Q8" s="683">
        <v>981603</v>
      </c>
      <c r="R8" s="684"/>
      <c r="S8" s="684"/>
      <c r="T8" s="684"/>
      <c r="U8" s="684"/>
      <c r="V8" s="684">
        <v>981603</v>
      </c>
      <c r="W8" s="684"/>
      <c r="X8" s="684"/>
      <c r="Y8" s="684"/>
      <c r="Z8" s="684"/>
      <c r="AA8" s="684" t="s">
        <v>433</v>
      </c>
      <c r="AB8" s="684"/>
      <c r="AC8" s="684"/>
      <c r="AD8" s="684"/>
      <c r="AE8" s="685"/>
      <c r="AF8" s="686" t="s">
        <v>433</v>
      </c>
      <c r="AG8" s="687"/>
      <c r="AH8" s="687"/>
      <c r="AI8" s="687"/>
      <c r="AJ8" s="688"/>
      <c r="AK8" s="689">
        <v>981603</v>
      </c>
      <c r="AL8" s="690"/>
      <c r="AM8" s="690"/>
      <c r="AN8" s="690"/>
      <c r="AO8" s="690"/>
      <c r="AP8" s="690" t="s">
        <v>433</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504</v>
      </c>
      <c r="BT8" s="694"/>
      <c r="BU8" s="694"/>
      <c r="BV8" s="694"/>
      <c r="BW8" s="694"/>
      <c r="BX8" s="694"/>
      <c r="BY8" s="694"/>
      <c r="BZ8" s="694"/>
      <c r="CA8" s="694"/>
      <c r="CB8" s="694"/>
      <c r="CC8" s="694"/>
      <c r="CD8" s="694"/>
      <c r="CE8" s="694"/>
      <c r="CF8" s="694"/>
      <c r="CG8" s="695"/>
      <c r="CH8" s="706">
        <v>-4</v>
      </c>
      <c r="CI8" s="707"/>
      <c r="CJ8" s="707"/>
      <c r="CK8" s="707"/>
      <c r="CL8" s="708"/>
      <c r="CM8" s="706">
        <v>4832</v>
      </c>
      <c r="CN8" s="707"/>
      <c r="CO8" s="707"/>
      <c r="CP8" s="707"/>
      <c r="CQ8" s="708"/>
      <c r="CR8" s="706">
        <v>1818</v>
      </c>
      <c r="CS8" s="707"/>
      <c r="CT8" s="707"/>
      <c r="CU8" s="707"/>
      <c r="CV8" s="708"/>
      <c r="CW8" s="706">
        <v>480</v>
      </c>
      <c r="CX8" s="707"/>
      <c r="CY8" s="707"/>
      <c r="CZ8" s="707"/>
      <c r="DA8" s="708"/>
      <c r="DB8" s="706">
        <v>2240</v>
      </c>
      <c r="DC8" s="707"/>
      <c r="DD8" s="707"/>
      <c r="DE8" s="707"/>
      <c r="DF8" s="708"/>
      <c r="DG8" s="706" t="s">
        <v>433</v>
      </c>
      <c r="DH8" s="707"/>
      <c r="DI8" s="707"/>
      <c r="DJ8" s="707"/>
      <c r="DK8" s="708"/>
      <c r="DL8" s="706" t="s">
        <v>433</v>
      </c>
      <c r="DM8" s="707"/>
      <c r="DN8" s="707"/>
      <c r="DO8" s="707"/>
      <c r="DP8" s="708"/>
      <c r="DQ8" s="706" t="s">
        <v>433</v>
      </c>
      <c r="DR8" s="707"/>
      <c r="DS8" s="707"/>
      <c r="DT8" s="707"/>
      <c r="DU8" s="708"/>
      <c r="DV8" s="709"/>
      <c r="DW8" s="710"/>
      <c r="DX8" s="710"/>
      <c r="DY8" s="710"/>
      <c r="DZ8" s="711"/>
      <c r="EA8" s="197"/>
    </row>
    <row r="9" spans="1:131" s="198" customFormat="1" ht="26.25" customHeight="1">
      <c r="A9" s="204">
        <v>3</v>
      </c>
      <c r="B9" s="680" t="s">
        <v>553</v>
      </c>
      <c r="C9" s="681"/>
      <c r="D9" s="681"/>
      <c r="E9" s="681"/>
      <c r="F9" s="681"/>
      <c r="G9" s="681"/>
      <c r="H9" s="681"/>
      <c r="I9" s="681"/>
      <c r="J9" s="681"/>
      <c r="K9" s="681"/>
      <c r="L9" s="681"/>
      <c r="M9" s="681"/>
      <c r="N9" s="681"/>
      <c r="O9" s="681"/>
      <c r="P9" s="682"/>
      <c r="Q9" s="683">
        <v>1294016</v>
      </c>
      <c r="R9" s="684"/>
      <c r="S9" s="684"/>
      <c r="T9" s="684"/>
      <c r="U9" s="684"/>
      <c r="V9" s="684">
        <v>1154853</v>
      </c>
      <c r="W9" s="684"/>
      <c r="X9" s="684"/>
      <c r="Y9" s="684"/>
      <c r="Z9" s="684"/>
      <c r="AA9" s="684">
        <v>139163</v>
      </c>
      <c r="AB9" s="684"/>
      <c r="AC9" s="684"/>
      <c r="AD9" s="684"/>
      <c r="AE9" s="685"/>
      <c r="AF9" s="686" t="s">
        <v>433</v>
      </c>
      <c r="AG9" s="687"/>
      <c r="AH9" s="687"/>
      <c r="AI9" s="687"/>
      <c r="AJ9" s="688"/>
      <c r="AK9" s="689" t="s">
        <v>433</v>
      </c>
      <c r="AL9" s="690"/>
      <c r="AM9" s="690"/>
      <c r="AN9" s="690"/>
      <c r="AO9" s="690"/>
      <c r="AP9" s="690" t="s">
        <v>433</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505</v>
      </c>
      <c r="BT9" s="694"/>
      <c r="BU9" s="694"/>
      <c r="BV9" s="694"/>
      <c r="BW9" s="694"/>
      <c r="BX9" s="694"/>
      <c r="BY9" s="694"/>
      <c r="BZ9" s="694"/>
      <c r="CA9" s="694"/>
      <c r="CB9" s="694"/>
      <c r="CC9" s="694"/>
      <c r="CD9" s="694"/>
      <c r="CE9" s="694"/>
      <c r="CF9" s="694"/>
      <c r="CG9" s="695"/>
      <c r="CH9" s="706">
        <v>744</v>
      </c>
      <c r="CI9" s="707"/>
      <c r="CJ9" s="707"/>
      <c r="CK9" s="707"/>
      <c r="CL9" s="708"/>
      <c r="CM9" s="706">
        <v>10705</v>
      </c>
      <c r="CN9" s="707"/>
      <c r="CO9" s="707"/>
      <c r="CP9" s="707"/>
      <c r="CQ9" s="708"/>
      <c r="CR9" s="706">
        <v>200</v>
      </c>
      <c r="CS9" s="707"/>
      <c r="CT9" s="707"/>
      <c r="CU9" s="707"/>
      <c r="CV9" s="708"/>
      <c r="CW9" s="706">
        <v>352</v>
      </c>
      <c r="CX9" s="707"/>
      <c r="CY9" s="707"/>
      <c r="CZ9" s="707"/>
      <c r="DA9" s="708"/>
      <c r="DB9" s="706" t="s">
        <v>433</v>
      </c>
      <c r="DC9" s="707"/>
      <c r="DD9" s="707"/>
      <c r="DE9" s="707"/>
      <c r="DF9" s="708"/>
      <c r="DG9" s="706" t="s">
        <v>433</v>
      </c>
      <c r="DH9" s="707"/>
      <c r="DI9" s="707"/>
      <c r="DJ9" s="707"/>
      <c r="DK9" s="708"/>
      <c r="DL9" s="706" t="s">
        <v>433</v>
      </c>
      <c r="DM9" s="707"/>
      <c r="DN9" s="707"/>
      <c r="DO9" s="707"/>
      <c r="DP9" s="708"/>
      <c r="DQ9" s="706" t="s">
        <v>433</v>
      </c>
      <c r="DR9" s="707"/>
      <c r="DS9" s="707"/>
      <c r="DT9" s="707"/>
      <c r="DU9" s="708"/>
      <c r="DV9" s="709"/>
      <c r="DW9" s="710"/>
      <c r="DX9" s="710"/>
      <c r="DY9" s="710"/>
      <c r="DZ9" s="711"/>
      <c r="EA9" s="197"/>
    </row>
    <row r="10" spans="1:131" s="198" customFormat="1" ht="26.25" customHeight="1">
      <c r="A10" s="204">
        <v>4</v>
      </c>
      <c r="B10" s="680" t="s">
        <v>554</v>
      </c>
      <c r="C10" s="681"/>
      <c r="D10" s="681"/>
      <c r="E10" s="681"/>
      <c r="F10" s="681"/>
      <c r="G10" s="681"/>
      <c r="H10" s="681"/>
      <c r="I10" s="681"/>
      <c r="J10" s="681"/>
      <c r="K10" s="681"/>
      <c r="L10" s="681"/>
      <c r="M10" s="681"/>
      <c r="N10" s="681"/>
      <c r="O10" s="681"/>
      <c r="P10" s="682"/>
      <c r="Q10" s="683">
        <v>730</v>
      </c>
      <c r="R10" s="684"/>
      <c r="S10" s="684"/>
      <c r="T10" s="684"/>
      <c r="U10" s="684"/>
      <c r="V10" s="684">
        <v>13</v>
      </c>
      <c r="W10" s="684"/>
      <c r="X10" s="684"/>
      <c r="Y10" s="684"/>
      <c r="Z10" s="684"/>
      <c r="AA10" s="684">
        <v>717</v>
      </c>
      <c r="AB10" s="684"/>
      <c r="AC10" s="684"/>
      <c r="AD10" s="684"/>
      <c r="AE10" s="685"/>
      <c r="AF10" s="686" t="s">
        <v>433</v>
      </c>
      <c r="AG10" s="687"/>
      <c r="AH10" s="687"/>
      <c r="AI10" s="687"/>
      <c r="AJ10" s="688"/>
      <c r="AK10" s="689" t="s">
        <v>433</v>
      </c>
      <c r="AL10" s="690"/>
      <c r="AM10" s="690"/>
      <c r="AN10" s="690"/>
      <c r="AO10" s="690"/>
      <c r="AP10" s="690" t="s">
        <v>433</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506</v>
      </c>
      <c r="BT10" s="694"/>
      <c r="BU10" s="694"/>
      <c r="BV10" s="694"/>
      <c r="BW10" s="694"/>
      <c r="BX10" s="694"/>
      <c r="BY10" s="694"/>
      <c r="BZ10" s="694"/>
      <c r="CA10" s="694"/>
      <c r="CB10" s="694"/>
      <c r="CC10" s="694"/>
      <c r="CD10" s="694"/>
      <c r="CE10" s="694"/>
      <c r="CF10" s="694"/>
      <c r="CG10" s="695"/>
      <c r="CH10" s="706">
        <v>155</v>
      </c>
      <c r="CI10" s="707"/>
      <c r="CJ10" s="707"/>
      <c r="CK10" s="707"/>
      <c r="CL10" s="708"/>
      <c r="CM10" s="706">
        <v>1641</v>
      </c>
      <c r="CN10" s="707"/>
      <c r="CO10" s="707"/>
      <c r="CP10" s="707"/>
      <c r="CQ10" s="708"/>
      <c r="CR10" s="706">
        <v>124</v>
      </c>
      <c r="CS10" s="707"/>
      <c r="CT10" s="707"/>
      <c r="CU10" s="707"/>
      <c r="CV10" s="708"/>
      <c r="CW10" s="706" t="s">
        <v>433</v>
      </c>
      <c r="CX10" s="707"/>
      <c r="CY10" s="707"/>
      <c r="CZ10" s="707"/>
      <c r="DA10" s="708"/>
      <c r="DB10" s="706" t="s">
        <v>433</v>
      </c>
      <c r="DC10" s="707"/>
      <c r="DD10" s="707"/>
      <c r="DE10" s="707"/>
      <c r="DF10" s="708"/>
      <c r="DG10" s="706" t="s">
        <v>433</v>
      </c>
      <c r="DH10" s="707"/>
      <c r="DI10" s="707"/>
      <c r="DJ10" s="707"/>
      <c r="DK10" s="708"/>
      <c r="DL10" s="706" t="s">
        <v>433</v>
      </c>
      <c r="DM10" s="707"/>
      <c r="DN10" s="707"/>
      <c r="DO10" s="707"/>
      <c r="DP10" s="708"/>
      <c r="DQ10" s="706" t="s">
        <v>433</v>
      </c>
      <c r="DR10" s="707"/>
      <c r="DS10" s="707"/>
      <c r="DT10" s="707"/>
      <c r="DU10" s="708"/>
      <c r="DV10" s="709"/>
      <c r="DW10" s="710"/>
      <c r="DX10" s="710"/>
      <c r="DY10" s="710"/>
      <c r="DZ10" s="711"/>
      <c r="EA10" s="197"/>
    </row>
    <row r="11" spans="1:131" s="198" customFormat="1" ht="26.25" customHeight="1">
      <c r="A11" s="204">
        <v>5</v>
      </c>
      <c r="B11" s="680" t="s">
        <v>555</v>
      </c>
      <c r="C11" s="681"/>
      <c r="D11" s="681"/>
      <c r="E11" s="681"/>
      <c r="F11" s="681"/>
      <c r="G11" s="681"/>
      <c r="H11" s="681"/>
      <c r="I11" s="681"/>
      <c r="J11" s="681"/>
      <c r="K11" s="681"/>
      <c r="L11" s="681"/>
      <c r="M11" s="681"/>
      <c r="N11" s="681"/>
      <c r="O11" s="681"/>
      <c r="P11" s="682"/>
      <c r="Q11" s="683">
        <v>5131</v>
      </c>
      <c r="R11" s="684"/>
      <c r="S11" s="684"/>
      <c r="T11" s="684"/>
      <c r="U11" s="684"/>
      <c r="V11" s="684">
        <v>3754</v>
      </c>
      <c r="W11" s="684"/>
      <c r="X11" s="684"/>
      <c r="Y11" s="684"/>
      <c r="Z11" s="684"/>
      <c r="AA11" s="684">
        <v>1377</v>
      </c>
      <c r="AB11" s="684"/>
      <c r="AC11" s="684"/>
      <c r="AD11" s="684"/>
      <c r="AE11" s="685"/>
      <c r="AF11" s="686" t="s">
        <v>433</v>
      </c>
      <c r="AG11" s="687"/>
      <c r="AH11" s="687"/>
      <c r="AI11" s="687"/>
      <c r="AJ11" s="688"/>
      <c r="AK11" s="689">
        <v>227</v>
      </c>
      <c r="AL11" s="690"/>
      <c r="AM11" s="690"/>
      <c r="AN11" s="690"/>
      <c r="AO11" s="690"/>
      <c r="AP11" s="690">
        <v>29245</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507</v>
      </c>
      <c r="BT11" s="694"/>
      <c r="BU11" s="694"/>
      <c r="BV11" s="694"/>
      <c r="BW11" s="694"/>
      <c r="BX11" s="694"/>
      <c r="BY11" s="694"/>
      <c r="BZ11" s="694"/>
      <c r="CA11" s="694"/>
      <c r="CB11" s="694"/>
      <c r="CC11" s="694"/>
      <c r="CD11" s="694"/>
      <c r="CE11" s="694"/>
      <c r="CF11" s="694"/>
      <c r="CG11" s="695"/>
      <c r="CH11" s="706">
        <v>-5</v>
      </c>
      <c r="CI11" s="707"/>
      <c r="CJ11" s="707"/>
      <c r="CK11" s="707"/>
      <c r="CL11" s="708"/>
      <c r="CM11" s="706">
        <v>820</v>
      </c>
      <c r="CN11" s="707"/>
      <c r="CO11" s="707"/>
      <c r="CP11" s="707"/>
      <c r="CQ11" s="708"/>
      <c r="CR11" s="706">
        <v>300</v>
      </c>
      <c r="CS11" s="707"/>
      <c r="CT11" s="707"/>
      <c r="CU11" s="707"/>
      <c r="CV11" s="708"/>
      <c r="CW11" s="706">
        <v>5</v>
      </c>
      <c r="CX11" s="707"/>
      <c r="CY11" s="707"/>
      <c r="CZ11" s="707"/>
      <c r="DA11" s="708"/>
      <c r="DB11" s="706" t="s">
        <v>433</v>
      </c>
      <c r="DC11" s="707"/>
      <c r="DD11" s="707"/>
      <c r="DE11" s="707"/>
      <c r="DF11" s="708"/>
      <c r="DG11" s="706" t="s">
        <v>433</v>
      </c>
      <c r="DH11" s="707"/>
      <c r="DI11" s="707"/>
      <c r="DJ11" s="707"/>
      <c r="DK11" s="708"/>
      <c r="DL11" s="706" t="s">
        <v>433</v>
      </c>
      <c r="DM11" s="707"/>
      <c r="DN11" s="707"/>
      <c r="DO11" s="707"/>
      <c r="DP11" s="708"/>
      <c r="DQ11" s="706" t="s">
        <v>433</v>
      </c>
      <c r="DR11" s="707"/>
      <c r="DS11" s="707"/>
      <c r="DT11" s="707"/>
      <c r="DU11" s="708"/>
      <c r="DV11" s="709"/>
      <c r="DW11" s="710"/>
      <c r="DX11" s="710"/>
      <c r="DY11" s="710"/>
      <c r="DZ11" s="711"/>
      <c r="EA11" s="197"/>
    </row>
    <row r="12" spans="1:131" s="198" customFormat="1" ht="26.25" customHeight="1">
      <c r="A12" s="204">
        <v>6</v>
      </c>
      <c r="B12" s="680" t="s">
        <v>556</v>
      </c>
      <c r="C12" s="681"/>
      <c r="D12" s="681"/>
      <c r="E12" s="681"/>
      <c r="F12" s="681"/>
      <c r="G12" s="681"/>
      <c r="H12" s="681"/>
      <c r="I12" s="681"/>
      <c r="J12" s="681"/>
      <c r="K12" s="681"/>
      <c r="L12" s="681"/>
      <c r="M12" s="681"/>
      <c r="N12" s="681"/>
      <c r="O12" s="681"/>
      <c r="P12" s="682"/>
      <c r="Q12" s="683">
        <v>5695</v>
      </c>
      <c r="R12" s="684"/>
      <c r="S12" s="684"/>
      <c r="T12" s="684"/>
      <c r="U12" s="684"/>
      <c r="V12" s="684">
        <v>5695</v>
      </c>
      <c r="W12" s="684"/>
      <c r="X12" s="684"/>
      <c r="Y12" s="684"/>
      <c r="Z12" s="684"/>
      <c r="AA12" s="684" t="s">
        <v>433</v>
      </c>
      <c r="AB12" s="684"/>
      <c r="AC12" s="684"/>
      <c r="AD12" s="684"/>
      <c r="AE12" s="685"/>
      <c r="AF12" s="686" t="s">
        <v>433</v>
      </c>
      <c r="AG12" s="687"/>
      <c r="AH12" s="687"/>
      <c r="AI12" s="687"/>
      <c r="AJ12" s="688"/>
      <c r="AK12" s="689">
        <v>5473</v>
      </c>
      <c r="AL12" s="690"/>
      <c r="AM12" s="690"/>
      <c r="AN12" s="690"/>
      <c r="AO12" s="690"/>
      <c r="AP12" s="690" t="s">
        <v>433</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t="s">
        <v>566</v>
      </c>
      <c r="BS12" s="693" t="s">
        <v>508</v>
      </c>
      <c r="BT12" s="694"/>
      <c r="BU12" s="694"/>
      <c r="BV12" s="694"/>
      <c r="BW12" s="694"/>
      <c r="BX12" s="694"/>
      <c r="BY12" s="694"/>
      <c r="BZ12" s="694"/>
      <c r="CA12" s="694"/>
      <c r="CB12" s="694"/>
      <c r="CC12" s="694"/>
      <c r="CD12" s="694"/>
      <c r="CE12" s="694"/>
      <c r="CF12" s="694"/>
      <c r="CG12" s="695"/>
      <c r="CH12" s="706">
        <v>-13</v>
      </c>
      <c r="CI12" s="707"/>
      <c r="CJ12" s="707"/>
      <c r="CK12" s="707"/>
      <c r="CL12" s="708"/>
      <c r="CM12" s="706">
        <v>16122</v>
      </c>
      <c r="CN12" s="707"/>
      <c r="CO12" s="707"/>
      <c r="CP12" s="707"/>
      <c r="CQ12" s="708"/>
      <c r="CR12" s="706">
        <v>200</v>
      </c>
      <c r="CS12" s="707"/>
      <c r="CT12" s="707"/>
      <c r="CU12" s="707"/>
      <c r="CV12" s="708"/>
      <c r="CW12" s="706">
        <v>11470</v>
      </c>
      <c r="CX12" s="707"/>
      <c r="CY12" s="707"/>
      <c r="CZ12" s="707"/>
      <c r="DA12" s="708"/>
      <c r="DB12" s="706" t="s">
        <v>433</v>
      </c>
      <c r="DC12" s="707"/>
      <c r="DD12" s="707"/>
      <c r="DE12" s="707"/>
      <c r="DF12" s="708"/>
      <c r="DG12" s="706" t="s">
        <v>433</v>
      </c>
      <c r="DH12" s="707"/>
      <c r="DI12" s="707"/>
      <c r="DJ12" s="707"/>
      <c r="DK12" s="708"/>
      <c r="DL12" s="706">
        <v>38147</v>
      </c>
      <c r="DM12" s="707"/>
      <c r="DN12" s="707"/>
      <c r="DO12" s="707"/>
      <c r="DP12" s="708"/>
      <c r="DQ12" s="706">
        <v>3815</v>
      </c>
      <c r="DR12" s="707"/>
      <c r="DS12" s="707"/>
      <c r="DT12" s="707"/>
      <c r="DU12" s="708"/>
      <c r="DV12" s="709"/>
      <c r="DW12" s="710"/>
      <c r="DX12" s="710"/>
      <c r="DY12" s="710"/>
      <c r="DZ12" s="711"/>
      <c r="EA12" s="197"/>
    </row>
    <row r="13" spans="1:131" s="198" customFormat="1" ht="26.25" customHeight="1">
      <c r="A13" s="204">
        <v>7</v>
      </c>
      <c r="B13" s="680" t="s">
        <v>557</v>
      </c>
      <c r="C13" s="681"/>
      <c r="D13" s="681"/>
      <c r="E13" s="681"/>
      <c r="F13" s="681"/>
      <c r="G13" s="681"/>
      <c r="H13" s="681"/>
      <c r="I13" s="681"/>
      <c r="J13" s="681"/>
      <c r="K13" s="681"/>
      <c r="L13" s="681"/>
      <c r="M13" s="681"/>
      <c r="N13" s="681"/>
      <c r="O13" s="681"/>
      <c r="P13" s="682"/>
      <c r="Q13" s="683">
        <v>4047</v>
      </c>
      <c r="R13" s="684"/>
      <c r="S13" s="684"/>
      <c r="T13" s="684"/>
      <c r="U13" s="684"/>
      <c r="V13" s="684">
        <v>1551</v>
      </c>
      <c r="W13" s="684"/>
      <c r="X13" s="684"/>
      <c r="Y13" s="684"/>
      <c r="Z13" s="684"/>
      <c r="AA13" s="684">
        <v>2496</v>
      </c>
      <c r="AB13" s="684"/>
      <c r="AC13" s="684"/>
      <c r="AD13" s="684"/>
      <c r="AE13" s="685"/>
      <c r="AF13" s="686" t="s">
        <v>433</v>
      </c>
      <c r="AG13" s="687"/>
      <c r="AH13" s="687"/>
      <c r="AI13" s="687"/>
      <c r="AJ13" s="688"/>
      <c r="AK13" s="689">
        <v>15</v>
      </c>
      <c r="AL13" s="690"/>
      <c r="AM13" s="690"/>
      <c r="AN13" s="690"/>
      <c r="AO13" s="690"/>
      <c r="AP13" s="690">
        <v>9301</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509</v>
      </c>
      <c r="BT13" s="694"/>
      <c r="BU13" s="694"/>
      <c r="BV13" s="694"/>
      <c r="BW13" s="694"/>
      <c r="BX13" s="694"/>
      <c r="BY13" s="694"/>
      <c r="BZ13" s="694"/>
      <c r="CA13" s="694"/>
      <c r="CB13" s="694"/>
      <c r="CC13" s="694"/>
      <c r="CD13" s="694"/>
      <c r="CE13" s="694"/>
      <c r="CF13" s="694"/>
      <c r="CG13" s="695"/>
      <c r="CH13" s="706">
        <v>31</v>
      </c>
      <c r="CI13" s="707"/>
      <c r="CJ13" s="707"/>
      <c r="CK13" s="707"/>
      <c r="CL13" s="708"/>
      <c r="CM13" s="706">
        <v>6398</v>
      </c>
      <c r="CN13" s="707"/>
      <c r="CO13" s="707"/>
      <c r="CP13" s="707"/>
      <c r="CQ13" s="708"/>
      <c r="CR13" s="706">
        <v>200</v>
      </c>
      <c r="CS13" s="707"/>
      <c r="CT13" s="707"/>
      <c r="CU13" s="707"/>
      <c r="CV13" s="708"/>
      <c r="CW13" s="706">
        <v>2518</v>
      </c>
      <c r="CX13" s="707"/>
      <c r="CY13" s="707"/>
      <c r="CZ13" s="707"/>
      <c r="DA13" s="708"/>
      <c r="DB13" s="706" t="s">
        <v>433</v>
      </c>
      <c r="DC13" s="707"/>
      <c r="DD13" s="707"/>
      <c r="DE13" s="707"/>
      <c r="DF13" s="708"/>
      <c r="DG13" s="706" t="s">
        <v>433</v>
      </c>
      <c r="DH13" s="707"/>
      <c r="DI13" s="707"/>
      <c r="DJ13" s="707"/>
      <c r="DK13" s="708"/>
      <c r="DL13" s="706" t="s">
        <v>433</v>
      </c>
      <c r="DM13" s="707"/>
      <c r="DN13" s="707"/>
      <c r="DO13" s="707"/>
      <c r="DP13" s="708"/>
      <c r="DQ13" s="706" t="s">
        <v>433</v>
      </c>
      <c r="DR13" s="707"/>
      <c r="DS13" s="707"/>
      <c r="DT13" s="707"/>
      <c r="DU13" s="708"/>
      <c r="DV13" s="709"/>
      <c r="DW13" s="710"/>
      <c r="DX13" s="710"/>
      <c r="DY13" s="710"/>
      <c r="DZ13" s="711"/>
      <c r="EA13" s="197"/>
    </row>
    <row r="14" spans="1:131" s="198" customFormat="1" ht="26.25" customHeight="1">
      <c r="A14" s="204">
        <v>8</v>
      </c>
      <c r="B14" s="680" t="s">
        <v>558</v>
      </c>
      <c r="C14" s="681"/>
      <c r="D14" s="681"/>
      <c r="E14" s="681"/>
      <c r="F14" s="681"/>
      <c r="G14" s="681"/>
      <c r="H14" s="681"/>
      <c r="I14" s="681"/>
      <c r="J14" s="681"/>
      <c r="K14" s="681"/>
      <c r="L14" s="681"/>
      <c r="M14" s="681"/>
      <c r="N14" s="681"/>
      <c r="O14" s="681"/>
      <c r="P14" s="682"/>
      <c r="Q14" s="683">
        <v>82</v>
      </c>
      <c r="R14" s="684"/>
      <c r="S14" s="684"/>
      <c r="T14" s="684"/>
      <c r="U14" s="684"/>
      <c r="V14" s="684">
        <v>0</v>
      </c>
      <c r="W14" s="684"/>
      <c r="X14" s="684"/>
      <c r="Y14" s="684"/>
      <c r="Z14" s="684"/>
      <c r="AA14" s="684">
        <v>82</v>
      </c>
      <c r="AB14" s="684"/>
      <c r="AC14" s="684"/>
      <c r="AD14" s="684"/>
      <c r="AE14" s="685"/>
      <c r="AF14" s="686" t="s">
        <v>433</v>
      </c>
      <c r="AG14" s="687"/>
      <c r="AH14" s="687"/>
      <c r="AI14" s="687"/>
      <c r="AJ14" s="688"/>
      <c r="AK14" s="689">
        <v>0</v>
      </c>
      <c r="AL14" s="690"/>
      <c r="AM14" s="690"/>
      <c r="AN14" s="690"/>
      <c r="AO14" s="690"/>
      <c r="AP14" s="690" t="s">
        <v>433</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510</v>
      </c>
      <c r="BT14" s="694"/>
      <c r="BU14" s="694"/>
      <c r="BV14" s="694"/>
      <c r="BW14" s="694"/>
      <c r="BX14" s="694"/>
      <c r="BY14" s="694"/>
      <c r="BZ14" s="694"/>
      <c r="CA14" s="694"/>
      <c r="CB14" s="694"/>
      <c r="CC14" s="694"/>
      <c r="CD14" s="694"/>
      <c r="CE14" s="694"/>
      <c r="CF14" s="694"/>
      <c r="CG14" s="695"/>
      <c r="CH14" s="706">
        <v>-66</v>
      </c>
      <c r="CI14" s="707"/>
      <c r="CJ14" s="707"/>
      <c r="CK14" s="707"/>
      <c r="CL14" s="708"/>
      <c r="CM14" s="706">
        <v>64249</v>
      </c>
      <c r="CN14" s="707"/>
      <c r="CO14" s="707"/>
      <c r="CP14" s="707"/>
      <c r="CQ14" s="708"/>
      <c r="CR14" s="706">
        <v>10</v>
      </c>
      <c r="CS14" s="707"/>
      <c r="CT14" s="707"/>
      <c r="CU14" s="707"/>
      <c r="CV14" s="708"/>
      <c r="CW14" s="706">
        <v>125</v>
      </c>
      <c r="CX14" s="707"/>
      <c r="CY14" s="707"/>
      <c r="CZ14" s="707"/>
      <c r="DA14" s="708"/>
      <c r="DB14" s="706" t="s">
        <v>433</v>
      </c>
      <c r="DC14" s="707"/>
      <c r="DD14" s="707"/>
      <c r="DE14" s="707"/>
      <c r="DF14" s="708"/>
      <c r="DG14" s="706" t="s">
        <v>433</v>
      </c>
      <c r="DH14" s="707"/>
      <c r="DI14" s="707"/>
      <c r="DJ14" s="707"/>
      <c r="DK14" s="708"/>
      <c r="DL14" s="706" t="s">
        <v>433</v>
      </c>
      <c r="DM14" s="707"/>
      <c r="DN14" s="707"/>
      <c r="DO14" s="707"/>
      <c r="DP14" s="708"/>
      <c r="DQ14" s="706" t="s">
        <v>433</v>
      </c>
      <c r="DR14" s="707"/>
      <c r="DS14" s="707"/>
      <c r="DT14" s="707"/>
      <c r="DU14" s="708"/>
      <c r="DV14" s="709"/>
      <c r="DW14" s="710"/>
      <c r="DX14" s="710"/>
      <c r="DY14" s="710"/>
      <c r="DZ14" s="711"/>
      <c r="EA14" s="197"/>
    </row>
    <row r="15" spans="1:131" s="198" customFormat="1" ht="26.25" customHeight="1">
      <c r="A15" s="204">
        <v>9</v>
      </c>
      <c r="B15" s="680" t="s">
        <v>559</v>
      </c>
      <c r="C15" s="681"/>
      <c r="D15" s="681"/>
      <c r="E15" s="681"/>
      <c r="F15" s="681"/>
      <c r="G15" s="681"/>
      <c r="H15" s="681"/>
      <c r="I15" s="681"/>
      <c r="J15" s="681"/>
      <c r="K15" s="681"/>
      <c r="L15" s="681"/>
      <c r="M15" s="681"/>
      <c r="N15" s="681"/>
      <c r="O15" s="681"/>
      <c r="P15" s="682"/>
      <c r="Q15" s="683">
        <v>90</v>
      </c>
      <c r="R15" s="684"/>
      <c r="S15" s="684"/>
      <c r="T15" s="684"/>
      <c r="U15" s="684"/>
      <c r="V15" s="684">
        <v>0</v>
      </c>
      <c r="W15" s="684"/>
      <c r="X15" s="684"/>
      <c r="Y15" s="684"/>
      <c r="Z15" s="684"/>
      <c r="AA15" s="684">
        <v>89</v>
      </c>
      <c r="AB15" s="684"/>
      <c r="AC15" s="684"/>
      <c r="AD15" s="684"/>
      <c r="AE15" s="685"/>
      <c r="AF15" s="686" t="s">
        <v>433</v>
      </c>
      <c r="AG15" s="687"/>
      <c r="AH15" s="687"/>
      <c r="AI15" s="687"/>
      <c r="AJ15" s="688"/>
      <c r="AK15" s="689">
        <v>0</v>
      </c>
      <c r="AL15" s="690"/>
      <c r="AM15" s="690"/>
      <c r="AN15" s="690"/>
      <c r="AO15" s="690"/>
      <c r="AP15" s="690" t="s">
        <v>433</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511</v>
      </c>
      <c r="BT15" s="694"/>
      <c r="BU15" s="694"/>
      <c r="BV15" s="694"/>
      <c r="BW15" s="694"/>
      <c r="BX15" s="694"/>
      <c r="BY15" s="694"/>
      <c r="BZ15" s="694"/>
      <c r="CA15" s="694"/>
      <c r="CB15" s="694"/>
      <c r="CC15" s="694"/>
      <c r="CD15" s="694"/>
      <c r="CE15" s="694"/>
      <c r="CF15" s="694"/>
      <c r="CG15" s="695"/>
      <c r="CH15" s="706">
        <v>757</v>
      </c>
      <c r="CI15" s="707"/>
      <c r="CJ15" s="707"/>
      <c r="CK15" s="707"/>
      <c r="CL15" s="708"/>
      <c r="CM15" s="706">
        <v>29789</v>
      </c>
      <c r="CN15" s="707"/>
      <c r="CO15" s="707"/>
      <c r="CP15" s="707"/>
      <c r="CQ15" s="708"/>
      <c r="CR15" s="706">
        <v>20785</v>
      </c>
      <c r="CS15" s="707"/>
      <c r="CT15" s="707"/>
      <c r="CU15" s="707"/>
      <c r="CV15" s="708"/>
      <c r="CW15" s="706" t="s">
        <v>433</v>
      </c>
      <c r="CX15" s="707"/>
      <c r="CY15" s="707"/>
      <c r="CZ15" s="707"/>
      <c r="DA15" s="708"/>
      <c r="DB15" s="706">
        <v>18600</v>
      </c>
      <c r="DC15" s="707"/>
      <c r="DD15" s="707"/>
      <c r="DE15" s="707"/>
      <c r="DF15" s="708"/>
      <c r="DG15" s="706" t="s">
        <v>433</v>
      </c>
      <c r="DH15" s="707"/>
      <c r="DI15" s="707"/>
      <c r="DJ15" s="707"/>
      <c r="DK15" s="708"/>
      <c r="DL15" s="706" t="s">
        <v>433</v>
      </c>
      <c r="DM15" s="707"/>
      <c r="DN15" s="707"/>
      <c r="DO15" s="707"/>
      <c r="DP15" s="708"/>
      <c r="DQ15" s="706" t="s">
        <v>433</v>
      </c>
      <c r="DR15" s="707"/>
      <c r="DS15" s="707"/>
      <c r="DT15" s="707"/>
      <c r="DU15" s="708"/>
      <c r="DV15" s="709"/>
      <c r="DW15" s="710"/>
      <c r="DX15" s="710"/>
      <c r="DY15" s="710"/>
      <c r="DZ15" s="711"/>
      <c r="EA15" s="197"/>
    </row>
    <row r="16" spans="1:131" s="198" customFormat="1" ht="26.25" customHeight="1">
      <c r="A16" s="204">
        <v>10</v>
      </c>
      <c r="B16" s="680" t="s">
        <v>560</v>
      </c>
      <c r="C16" s="681"/>
      <c r="D16" s="681"/>
      <c r="E16" s="681"/>
      <c r="F16" s="681"/>
      <c r="G16" s="681"/>
      <c r="H16" s="681"/>
      <c r="I16" s="681"/>
      <c r="J16" s="681"/>
      <c r="K16" s="681"/>
      <c r="L16" s="681"/>
      <c r="M16" s="681"/>
      <c r="N16" s="681"/>
      <c r="O16" s="681"/>
      <c r="P16" s="682"/>
      <c r="Q16" s="683">
        <v>163458</v>
      </c>
      <c r="R16" s="684"/>
      <c r="S16" s="684"/>
      <c r="T16" s="684"/>
      <c r="U16" s="684"/>
      <c r="V16" s="684">
        <v>162161</v>
      </c>
      <c r="W16" s="684"/>
      <c r="X16" s="684"/>
      <c r="Y16" s="684"/>
      <c r="Z16" s="684"/>
      <c r="AA16" s="684">
        <v>1297</v>
      </c>
      <c r="AB16" s="684"/>
      <c r="AC16" s="684"/>
      <c r="AD16" s="684"/>
      <c r="AE16" s="685"/>
      <c r="AF16" s="686" t="s">
        <v>433</v>
      </c>
      <c r="AG16" s="687"/>
      <c r="AH16" s="687"/>
      <c r="AI16" s="687"/>
      <c r="AJ16" s="688"/>
      <c r="AK16" s="689">
        <v>29795</v>
      </c>
      <c r="AL16" s="690"/>
      <c r="AM16" s="690"/>
      <c r="AN16" s="690"/>
      <c r="AO16" s="690"/>
      <c r="AP16" s="690">
        <v>539206</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512</v>
      </c>
      <c r="BT16" s="694"/>
      <c r="BU16" s="694"/>
      <c r="BV16" s="694"/>
      <c r="BW16" s="694"/>
      <c r="BX16" s="694"/>
      <c r="BY16" s="694"/>
      <c r="BZ16" s="694"/>
      <c r="CA16" s="694"/>
      <c r="CB16" s="694"/>
      <c r="CC16" s="694"/>
      <c r="CD16" s="694"/>
      <c r="CE16" s="694"/>
      <c r="CF16" s="694"/>
      <c r="CG16" s="695"/>
      <c r="CH16" s="706">
        <v>2846</v>
      </c>
      <c r="CI16" s="707"/>
      <c r="CJ16" s="707"/>
      <c r="CK16" s="707"/>
      <c r="CL16" s="708"/>
      <c r="CM16" s="706">
        <v>75647</v>
      </c>
      <c r="CN16" s="707"/>
      <c r="CO16" s="707"/>
      <c r="CP16" s="707"/>
      <c r="CQ16" s="708"/>
      <c r="CR16" s="706">
        <v>113490</v>
      </c>
      <c r="CS16" s="707"/>
      <c r="CT16" s="707"/>
      <c r="CU16" s="707"/>
      <c r="CV16" s="708"/>
      <c r="CW16" s="706" t="s">
        <v>433</v>
      </c>
      <c r="CX16" s="707"/>
      <c r="CY16" s="707"/>
      <c r="CZ16" s="707"/>
      <c r="DA16" s="708"/>
      <c r="DB16" s="706" t="s">
        <v>433</v>
      </c>
      <c r="DC16" s="707"/>
      <c r="DD16" s="707"/>
      <c r="DE16" s="707"/>
      <c r="DF16" s="708"/>
      <c r="DG16" s="706" t="s">
        <v>433</v>
      </c>
      <c r="DH16" s="707"/>
      <c r="DI16" s="707"/>
      <c r="DJ16" s="707"/>
      <c r="DK16" s="708"/>
      <c r="DL16" s="706" t="s">
        <v>433</v>
      </c>
      <c r="DM16" s="707"/>
      <c r="DN16" s="707"/>
      <c r="DO16" s="707"/>
      <c r="DP16" s="708"/>
      <c r="DQ16" s="706" t="s">
        <v>433</v>
      </c>
      <c r="DR16" s="707"/>
      <c r="DS16" s="707"/>
      <c r="DT16" s="707"/>
      <c r="DU16" s="708"/>
      <c r="DV16" s="709"/>
      <c r="DW16" s="710"/>
      <c r="DX16" s="710"/>
      <c r="DY16" s="710"/>
      <c r="DZ16" s="711"/>
      <c r="EA16" s="197"/>
    </row>
    <row r="17" spans="1:131" s="198" customFormat="1" ht="26.25" customHeight="1">
      <c r="A17" s="204">
        <v>11</v>
      </c>
      <c r="B17" s="680" t="s">
        <v>561</v>
      </c>
      <c r="C17" s="681"/>
      <c r="D17" s="681"/>
      <c r="E17" s="681"/>
      <c r="F17" s="681"/>
      <c r="G17" s="681"/>
      <c r="H17" s="681"/>
      <c r="I17" s="681"/>
      <c r="J17" s="681"/>
      <c r="K17" s="681"/>
      <c r="L17" s="681"/>
      <c r="M17" s="681"/>
      <c r="N17" s="681"/>
      <c r="O17" s="681"/>
      <c r="P17" s="682"/>
      <c r="Q17" s="683">
        <v>6318</v>
      </c>
      <c r="R17" s="684"/>
      <c r="S17" s="684"/>
      <c r="T17" s="684"/>
      <c r="U17" s="684"/>
      <c r="V17" s="684">
        <v>6318</v>
      </c>
      <c r="W17" s="684"/>
      <c r="X17" s="684"/>
      <c r="Y17" s="684"/>
      <c r="Z17" s="684"/>
      <c r="AA17" s="684" t="s">
        <v>433</v>
      </c>
      <c r="AB17" s="684"/>
      <c r="AC17" s="684"/>
      <c r="AD17" s="684"/>
      <c r="AE17" s="685"/>
      <c r="AF17" s="686" t="s">
        <v>433</v>
      </c>
      <c r="AG17" s="687"/>
      <c r="AH17" s="687"/>
      <c r="AI17" s="687"/>
      <c r="AJ17" s="688"/>
      <c r="AK17" s="689" t="s">
        <v>433</v>
      </c>
      <c r="AL17" s="690"/>
      <c r="AM17" s="690"/>
      <c r="AN17" s="690"/>
      <c r="AO17" s="690"/>
      <c r="AP17" s="690" t="s">
        <v>433</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513</v>
      </c>
      <c r="BT17" s="694"/>
      <c r="BU17" s="694"/>
      <c r="BV17" s="694"/>
      <c r="BW17" s="694"/>
      <c r="BX17" s="694"/>
      <c r="BY17" s="694"/>
      <c r="BZ17" s="694"/>
      <c r="CA17" s="694"/>
      <c r="CB17" s="694"/>
      <c r="CC17" s="694"/>
      <c r="CD17" s="694"/>
      <c r="CE17" s="694"/>
      <c r="CF17" s="694"/>
      <c r="CG17" s="695"/>
      <c r="CH17" s="706">
        <v>267</v>
      </c>
      <c r="CI17" s="707"/>
      <c r="CJ17" s="707"/>
      <c r="CK17" s="707"/>
      <c r="CL17" s="708"/>
      <c r="CM17" s="706">
        <v>3972</v>
      </c>
      <c r="CN17" s="707"/>
      <c r="CO17" s="707"/>
      <c r="CP17" s="707"/>
      <c r="CQ17" s="708"/>
      <c r="CR17" s="706">
        <v>300</v>
      </c>
      <c r="CS17" s="707"/>
      <c r="CT17" s="707"/>
      <c r="CU17" s="707"/>
      <c r="CV17" s="708"/>
      <c r="CW17" s="706" t="s">
        <v>433</v>
      </c>
      <c r="CX17" s="707"/>
      <c r="CY17" s="707"/>
      <c r="CZ17" s="707"/>
      <c r="DA17" s="708"/>
      <c r="DB17" s="706" t="s">
        <v>433</v>
      </c>
      <c r="DC17" s="707"/>
      <c r="DD17" s="707"/>
      <c r="DE17" s="707"/>
      <c r="DF17" s="708"/>
      <c r="DG17" s="706" t="s">
        <v>433</v>
      </c>
      <c r="DH17" s="707"/>
      <c r="DI17" s="707"/>
      <c r="DJ17" s="707"/>
      <c r="DK17" s="708"/>
      <c r="DL17" s="706" t="s">
        <v>433</v>
      </c>
      <c r="DM17" s="707"/>
      <c r="DN17" s="707"/>
      <c r="DO17" s="707"/>
      <c r="DP17" s="708"/>
      <c r="DQ17" s="706" t="s">
        <v>433</v>
      </c>
      <c r="DR17" s="707"/>
      <c r="DS17" s="707"/>
      <c r="DT17" s="707"/>
      <c r="DU17" s="708"/>
      <c r="DV17" s="709"/>
      <c r="DW17" s="710"/>
      <c r="DX17" s="710"/>
      <c r="DY17" s="710"/>
      <c r="DZ17" s="711"/>
      <c r="EA17" s="197"/>
    </row>
    <row r="18" spans="1:131" s="198" customFormat="1" ht="26.25" customHeight="1">
      <c r="A18" s="204">
        <v>12</v>
      </c>
      <c r="B18" s="680" t="s">
        <v>562</v>
      </c>
      <c r="C18" s="681"/>
      <c r="D18" s="681"/>
      <c r="E18" s="681"/>
      <c r="F18" s="681"/>
      <c r="G18" s="681"/>
      <c r="H18" s="681"/>
      <c r="I18" s="681"/>
      <c r="J18" s="681"/>
      <c r="K18" s="681"/>
      <c r="L18" s="681"/>
      <c r="M18" s="681"/>
      <c r="N18" s="681"/>
      <c r="O18" s="681"/>
      <c r="P18" s="682"/>
      <c r="Q18" s="683">
        <v>28378</v>
      </c>
      <c r="R18" s="684"/>
      <c r="S18" s="684"/>
      <c r="T18" s="684"/>
      <c r="U18" s="684"/>
      <c r="V18" s="684">
        <v>20814</v>
      </c>
      <c r="W18" s="684"/>
      <c r="X18" s="684"/>
      <c r="Y18" s="684"/>
      <c r="Z18" s="684"/>
      <c r="AA18" s="684">
        <v>7564</v>
      </c>
      <c r="AB18" s="684"/>
      <c r="AC18" s="684"/>
      <c r="AD18" s="684"/>
      <c r="AE18" s="685"/>
      <c r="AF18" s="686" t="s">
        <v>433</v>
      </c>
      <c r="AG18" s="687"/>
      <c r="AH18" s="687"/>
      <c r="AI18" s="687"/>
      <c r="AJ18" s="688"/>
      <c r="AK18" s="689">
        <v>1293</v>
      </c>
      <c r="AL18" s="690"/>
      <c r="AM18" s="690"/>
      <c r="AN18" s="690"/>
      <c r="AO18" s="690"/>
      <c r="AP18" s="690">
        <v>77097</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514</v>
      </c>
      <c r="BT18" s="694"/>
      <c r="BU18" s="694"/>
      <c r="BV18" s="694"/>
      <c r="BW18" s="694"/>
      <c r="BX18" s="694"/>
      <c r="BY18" s="694"/>
      <c r="BZ18" s="694"/>
      <c r="CA18" s="694"/>
      <c r="CB18" s="694"/>
      <c r="CC18" s="694"/>
      <c r="CD18" s="694"/>
      <c r="CE18" s="694"/>
      <c r="CF18" s="694"/>
      <c r="CG18" s="695"/>
      <c r="CH18" s="706">
        <v>1459</v>
      </c>
      <c r="CI18" s="707"/>
      <c r="CJ18" s="707"/>
      <c r="CK18" s="707"/>
      <c r="CL18" s="708"/>
      <c r="CM18" s="706">
        <v>36577</v>
      </c>
      <c r="CN18" s="707"/>
      <c r="CO18" s="707"/>
      <c r="CP18" s="707"/>
      <c r="CQ18" s="708"/>
      <c r="CR18" s="706">
        <v>5290</v>
      </c>
      <c r="CS18" s="707"/>
      <c r="CT18" s="707"/>
      <c r="CU18" s="707"/>
      <c r="CV18" s="708"/>
      <c r="CW18" s="706" t="s">
        <v>433</v>
      </c>
      <c r="CX18" s="707"/>
      <c r="CY18" s="707"/>
      <c r="CZ18" s="707"/>
      <c r="DA18" s="708"/>
      <c r="DB18" s="706" t="s">
        <v>433</v>
      </c>
      <c r="DC18" s="707"/>
      <c r="DD18" s="707"/>
      <c r="DE18" s="707"/>
      <c r="DF18" s="708"/>
      <c r="DG18" s="706" t="s">
        <v>433</v>
      </c>
      <c r="DH18" s="707"/>
      <c r="DI18" s="707"/>
      <c r="DJ18" s="707"/>
      <c r="DK18" s="708"/>
      <c r="DL18" s="706" t="s">
        <v>433</v>
      </c>
      <c r="DM18" s="707"/>
      <c r="DN18" s="707"/>
      <c r="DO18" s="707"/>
      <c r="DP18" s="708"/>
      <c r="DQ18" s="706" t="s">
        <v>433</v>
      </c>
      <c r="DR18" s="707"/>
      <c r="DS18" s="707"/>
      <c r="DT18" s="707"/>
      <c r="DU18" s="708"/>
      <c r="DV18" s="709"/>
      <c r="DW18" s="710"/>
      <c r="DX18" s="710"/>
      <c r="DY18" s="710"/>
      <c r="DZ18" s="711"/>
      <c r="EA18" s="197"/>
    </row>
    <row r="19" spans="1:131" s="198" customFormat="1" ht="26.25" customHeight="1">
      <c r="A19" s="204">
        <v>13</v>
      </c>
      <c r="B19" s="680" t="s">
        <v>563</v>
      </c>
      <c r="C19" s="681"/>
      <c r="D19" s="681"/>
      <c r="E19" s="681"/>
      <c r="F19" s="681"/>
      <c r="G19" s="681"/>
      <c r="H19" s="681"/>
      <c r="I19" s="681"/>
      <c r="J19" s="681"/>
      <c r="K19" s="681"/>
      <c r="L19" s="681"/>
      <c r="M19" s="681"/>
      <c r="N19" s="681"/>
      <c r="O19" s="681"/>
      <c r="P19" s="682"/>
      <c r="Q19" s="683">
        <v>1841322</v>
      </c>
      <c r="R19" s="684"/>
      <c r="S19" s="684"/>
      <c r="T19" s="684"/>
      <c r="U19" s="684"/>
      <c r="V19" s="684">
        <v>1841322</v>
      </c>
      <c r="W19" s="684"/>
      <c r="X19" s="684"/>
      <c r="Y19" s="684"/>
      <c r="Z19" s="684"/>
      <c r="AA19" s="684" t="s">
        <v>433</v>
      </c>
      <c r="AB19" s="684"/>
      <c r="AC19" s="684"/>
      <c r="AD19" s="684"/>
      <c r="AE19" s="685"/>
      <c r="AF19" s="686" t="s">
        <v>433</v>
      </c>
      <c r="AG19" s="687"/>
      <c r="AH19" s="687"/>
      <c r="AI19" s="687"/>
      <c r="AJ19" s="688"/>
      <c r="AK19" s="689">
        <v>1505641</v>
      </c>
      <c r="AL19" s="690"/>
      <c r="AM19" s="690"/>
      <c r="AN19" s="690"/>
      <c r="AO19" s="690"/>
      <c r="AP19" s="690" t="s">
        <v>433</v>
      </c>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515</v>
      </c>
      <c r="BT19" s="694"/>
      <c r="BU19" s="694"/>
      <c r="BV19" s="694"/>
      <c r="BW19" s="694"/>
      <c r="BX19" s="694"/>
      <c r="BY19" s="694"/>
      <c r="BZ19" s="694"/>
      <c r="CA19" s="694"/>
      <c r="CB19" s="694"/>
      <c r="CC19" s="694"/>
      <c r="CD19" s="694"/>
      <c r="CE19" s="694"/>
      <c r="CF19" s="694"/>
      <c r="CG19" s="695"/>
      <c r="CH19" s="706">
        <v>165</v>
      </c>
      <c r="CI19" s="707"/>
      <c r="CJ19" s="707"/>
      <c r="CK19" s="707"/>
      <c r="CL19" s="708"/>
      <c r="CM19" s="706" t="s">
        <v>433</v>
      </c>
      <c r="CN19" s="707"/>
      <c r="CO19" s="707"/>
      <c r="CP19" s="707"/>
      <c r="CQ19" s="708"/>
      <c r="CR19" s="706">
        <v>356</v>
      </c>
      <c r="CS19" s="707"/>
      <c r="CT19" s="707"/>
      <c r="CU19" s="707"/>
      <c r="CV19" s="708"/>
      <c r="CW19" s="706">
        <v>194</v>
      </c>
      <c r="CX19" s="707"/>
      <c r="CY19" s="707"/>
      <c r="CZ19" s="707"/>
      <c r="DA19" s="708"/>
      <c r="DB19" s="706" t="s">
        <v>433</v>
      </c>
      <c r="DC19" s="707"/>
      <c r="DD19" s="707"/>
      <c r="DE19" s="707"/>
      <c r="DF19" s="708"/>
      <c r="DG19" s="706" t="s">
        <v>433</v>
      </c>
      <c r="DH19" s="707"/>
      <c r="DI19" s="707"/>
      <c r="DJ19" s="707"/>
      <c r="DK19" s="708"/>
      <c r="DL19" s="706" t="s">
        <v>433</v>
      </c>
      <c r="DM19" s="707"/>
      <c r="DN19" s="707"/>
      <c r="DO19" s="707"/>
      <c r="DP19" s="708"/>
      <c r="DQ19" s="706" t="s">
        <v>433</v>
      </c>
      <c r="DR19" s="707"/>
      <c r="DS19" s="707"/>
      <c r="DT19" s="707"/>
      <c r="DU19" s="708"/>
      <c r="DV19" s="709"/>
      <c r="DW19" s="710"/>
      <c r="DX19" s="710"/>
      <c r="DY19" s="710"/>
      <c r="DZ19" s="711"/>
      <c r="EA19" s="197"/>
    </row>
    <row r="20" spans="1:131" s="198" customFormat="1" ht="26.25" customHeight="1">
      <c r="A20" s="204">
        <v>14</v>
      </c>
      <c r="B20" s="680" t="s">
        <v>564</v>
      </c>
      <c r="C20" s="681"/>
      <c r="D20" s="681"/>
      <c r="E20" s="681"/>
      <c r="F20" s="681"/>
      <c r="G20" s="681"/>
      <c r="H20" s="681"/>
      <c r="I20" s="681"/>
      <c r="J20" s="681"/>
      <c r="K20" s="681"/>
      <c r="L20" s="681"/>
      <c r="M20" s="681"/>
      <c r="N20" s="681"/>
      <c r="O20" s="681"/>
      <c r="P20" s="682"/>
      <c r="Q20" s="683">
        <v>20063</v>
      </c>
      <c r="R20" s="684"/>
      <c r="S20" s="684"/>
      <c r="T20" s="684"/>
      <c r="U20" s="684"/>
      <c r="V20" s="684">
        <v>8593</v>
      </c>
      <c r="W20" s="684"/>
      <c r="X20" s="684"/>
      <c r="Y20" s="684"/>
      <c r="Z20" s="684"/>
      <c r="AA20" s="684">
        <v>11470</v>
      </c>
      <c r="AB20" s="684"/>
      <c r="AC20" s="684"/>
      <c r="AD20" s="684"/>
      <c r="AE20" s="685"/>
      <c r="AF20" s="686" t="s">
        <v>433</v>
      </c>
      <c r="AG20" s="687"/>
      <c r="AH20" s="687"/>
      <c r="AI20" s="687"/>
      <c r="AJ20" s="688"/>
      <c r="AK20" s="689">
        <v>3584</v>
      </c>
      <c r="AL20" s="690"/>
      <c r="AM20" s="690"/>
      <c r="AN20" s="690"/>
      <c r="AO20" s="690"/>
      <c r="AP20" s="690">
        <v>355</v>
      </c>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516</v>
      </c>
      <c r="BT20" s="694"/>
      <c r="BU20" s="694"/>
      <c r="BV20" s="694"/>
      <c r="BW20" s="694"/>
      <c r="BX20" s="694"/>
      <c r="BY20" s="694"/>
      <c r="BZ20" s="694"/>
      <c r="CA20" s="694"/>
      <c r="CB20" s="694"/>
      <c r="CC20" s="694"/>
      <c r="CD20" s="694"/>
      <c r="CE20" s="694"/>
      <c r="CF20" s="694"/>
      <c r="CG20" s="695"/>
      <c r="CH20" s="706">
        <v>28</v>
      </c>
      <c r="CI20" s="707"/>
      <c r="CJ20" s="707"/>
      <c r="CK20" s="707"/>
      <c r="CL20" s="708"/>
      <c r="CM20" s="706">
        <v>1861</v>
      </c>
      <c r="CN20" s="707"/>
      <c r="CO20" s="707"/>
      <c r="CP20" s="707"/>
      <c r="CQ20" s="708"/>
      <c r="CR20" s="706">
        <v>188</v>
      </c>
      <c r="CS20" s="707"/>
      <c r="CT20" s="707"/>
      <c r="CU20" s="707"/>
      <c r="CV20" s="708"/>
      <c r="CW20" s="706" t="s">
        <v>433</v>
      </c>
      <c r="CX20" s="707"/>
      <c r="CY20" s="707"/>
      <c r="CZ20" s="707"/>
      <c r="DA20" s="708"/>
      <c r="DB20" s="706">
        <v>1500</v>
      </c>
      <c r="DC20" s="707"/>
      <c r="DD20" s="707"/>
      <c r="DE20" s="707"/>
      <c r="DF20" s="708"/>
      <c r="DG20" s="706" t="s">
        <v>433</v>
      </c>
      <c r="DH20" s="707"/>
      <c r="DI20" s="707"/>
      <c r="DJ20" s="707"/>
      <c r="DK20" s="708"/>
      <c r="DL20" s="706" t="s">
        <v>433</v>
      </c>
      <c r="DM20" s="707"/>
      <c r="DN20" s="707"/>
      <c r="DO20" s="707"/>
      <c r="DP20" s="708"/>
      <c r="DQ20" s="706" t="s">
        <v>433</v>
      </c>
      <c r="DR20" s="707"/>
      <c r="DS20" s="707"/>
      <c r="DT20" s="707"/>
      <c r="DU20" s="708"/>
      <c r="DV20" s="709"/>
      <c r="DW20" s="710"/>
      <c r="DX20" s="710"/>
      <c r="DY20" s="710"/>
      <c r="DZ20" s="711"/>
      <c r="EA20" s="197"/>
    </row>
    <row r="21" spans="1:131" s="198" customFormat="1" ht="26.25" customHeight="1" thickBot="1">
      <c r="A21" s="204">
        <v>15</v>
      </c>
      <c r="B21" s="680" t="s">
        <v>565</v>
      </c>
      <c r="C21" s="681"/>
      <c r="D21" s="681"/>
      <c r="E21" s="681"/>
      <c r="F21" s="681"/>
      <c r="G21" s="681"/>
      <c r="H21" s="681"/>
      <c r="I21" s="681"/>
      <c r="J21" s="681"/>
      <c r="K21" s="681"/>
      <c r="L21" s="681"/>
      <c r="M21" s="681"/>
      <c r="N21" s="681"/>
      <c r="O21" s="681"/>
      <c r="P21" s="682"/>
      <c r="Q21" s="683">
        <v>13771</v>
      </c>
      <c r="R21" s="684"/>
      <c r="S21" s="684"/>
      <c r="T21" s="684"/>
      <c r="U21" s="684"/>
      <c r="V21" s="684">
        <v>4147</v>
      </c>
      <c r="W21" s="684"/>
      <c r="X21" s="684"/>
      <c r="Y21" s="684"/>
      <c r="Z21" s="684"/>
      <c r="AA21" s="684">
        <v>9624</v>
      </c>
      <c r="AB21" s="684"/>
      <c r="AC21" s="684"/>
      <c r="AD21" s="684"/>
      <c r="AE21" s="685"/>
      <c r="AF21" s="686" t="s">
        <v>433</v>
      </c>
      <c r="AG21" s="687"/>
      <c r="AH21" s="687"/>
      <c r="AI21" s="687"/>
      <c r="AJ21" s="688"/>
      <c r="AK21" s="689">
        <v>25</v>
      </c>
      <c r="AL21" s="690"/>
      <c r="AM21" s="690"/>
      <c r="AN21" s="690"/>
      <c r="AO21" s="690"/>
      <c r="AP21" s="690" t="s">
        <v>433</v>
      </c>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517</v>
      </c>
      <c r="BT21" s="694"/>
      <c r="BU21" s="694"/>
      <c r="BV21" s="694"/>
      <c r="BW21" s="694"/>
      <c r="BX21" s="694"/>
      <c r="BY21" s="694"/>
      <c r="BZ21" s="694"/>
      <c r="CA21" s="694"/>
      <c r="CB21" s="694"/>
      <c r="CC21" s="694"/>
      <c r="CD21" s="694"/>
      <c r="CE21" s="694"/>
      <c r="CF21" s="694"/>
      <c r="CG21" s="695"/>
      <c r="CH21" s="706">
        <v>301</v>
      </c>
      <c r="CI21" s="707"/>
      <c r="CJ21" s="707"/>
      <c r="CK21" s="707"/>
      <c r="CL21" s="708"/>
      <c r="CM21" s="706">
        <v>4212</v>
      </c>
      <c r="CN21" s="707"/>
      <c r="CO21" s="707"/>
      <c r="CP21" s="707"/>
      <c r="CQ21" s="708"/>
      <c r="CR21" s="706">
        <v>200</v>
      </c>
      <c r="CS21" s="707"/>
      <c r="CT21" s="707"/>
      <c r="CU21" s="707"/>
      <c r="CV21" s="708"/>
      <c r="CW21" s="706">
        <v>9603</v>
      </c>
      <c r="CX21" s="707"/>
      <c r="CY21" s="707"/>
      <c r="CZ21" s="707"/>
      <c r="DA21" s="708"/>
      <c r="DB21" s="706" t="s">
        <v>433</v>
      </c>
      <c r="DC21" s="707"/>
      <c r="DD21" s="707"/>
      <c r="DE21" s="707"/>
      <c r="DF21" s="708"/>
      <c r="DG21" s="706" t="s">
        <v>433</v>
      </c>
      <c r="DH21" s="707"/>
      <c r="DI21" s="707"/>
      <c r="DJ21" s="707"/>
      <c r="DK21" s="708"/>
      <c r="DL21" s="706" t="s">
        <v>433</v>
      </c>
      <c r="DM21" s="707"/>
      <c r="DN21" s="707"/>
      <c r="DO21" s="707"/>
      <c r="DP21" s="708"/>
      <c r="DQ21" s="706" t="s">
        <v>433</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331</v>
      </c>
      <c r="BA22" s="737"/>
      <c r="BB22" s="737"/>
      <c r="BC22" s="737"/>
      <c r="BD22" s="738"/>
      <c r="BE22" s="196"/>
      <c r="BF22" s="196"/>
      <c r="BG22" s="196"/>
      <c r="BH22" s="196"/>
      <c r="BI22" s="196"/>
      <c r="BJ22" s="196"/>
      <c r="BK22" s="196"/>
      <c r="BL22" s="196"/>
      <c r="BM22" s="196"/>
      <c r="BN22" s="196"/>
      <c r="BO22" s="196"/>
      <c r="BP22" s="196"/>
      <c r="BQ22" s="205">
        <v>16</v>
      </c>
      <c r="BR22" s="206"/>
      <c r="BS22" s="693" t="s">
        <v>518</v>
      </c>
      <c r="BT22" s="694"/>
      <c r="BU22" s="694"/>
      <c r="BV22" s="694"/>
      <c r="BW22" s="694"/>
      <c r="BX22" s="694"/>
      <c r="BY22" s="694"/>
      <c r="BZ22" s="694"/>
      <c r="CA22" s="694"/>
      <c r="CB22" s="694"/>
      <c r="CC22" s="694"/>
      <c r="CD22" s="694"/>
      <c r="CE22" s="694"/>
      <c r="CF22" s="694"/>
      <c r="CG22" s="695"/>
      <c r="CH22" s="706">
        <v>-82</v>
      </c>
      <c r="CI22" s="707"/>
      <c r="CJ22" s="707"/>
      <c r="CK22" s="707"/>
      <c r="CL22" s="708"/>
      <c r="CM22" s="706">
        <v>1044</v>
      </c>
      <c r="CN22" s="707"/>
      <c r="CO22" s="707"/>
      <c r="CP22" s="707"/>
      <c r="CQ22" s="708"/>
      <c r="CR22" s="706">
        <v>100</v>
      </c>
      <c r="CS22" s="707"/>
      <c r="CT22" s="707"/>
      <c r="CU22" s="707"/>
      <c r="CV22" s="708"/>
      <c r="CW22" s="706">
        <v>3632</v>
      </c>
      <c r="CX22" s="707"/>
      <c r="CY22" s="707"/>
      <c r="CZ22" s="707"/>
      <c r="DA22" s="708"/>
      <c r="DB22" s="706" t="s">
        <v>433</v>
      </c>
      <c r="DC22" s="707"/>
      <c r="DD22" s="707"/>
      <c r="DE22" s="707"/>
      <c r="DF22" s="708"/>
      <c r="DG22" s="706" t="s">
        <v>433</v>
      </c>
      <c r="DH22" s="707"/>
      <c r="DI22" s="707"/>
      <c r="DJ22" s="707"/>
      <c r="DK22" s="708"/>
      <c r="DL22" s="706" t="s">
        <v>433</v>
      </c>
      <c r="DM22" s="707"/>
      <c r="DN22" s="707"/>
      <c r="DO22" s="707"/>
      <c r="DP22" s="708"/>
      <c r="DQ22" s="706" t="s">
        <v>433</v>
      </c>
      <c r="DR22" s="707"/>
      <c r="DS22" s="707"/>
      <c r="DT22" s="707"/>
      <c r="DU22" s="708"/>
      <c r="DV22" s="709"/>
      <c r="DW22" s="710"/>
      <c r="DX22" s="710"/>
      <c r="DY22" s="710"/>
      <c r="DZ22" s="711"/>
      <c r="EA22" s="197"/>
    </row>
    <row r="23" spans="1:131" s="198" customFormat="1" ht="26.25" customHeight="1" thickBot="1">
      <c r="A23" s="207" t="s">
        <v>332</v>
      </c>
      <c r="B23" s="721" t="s">
        <v>333</v>
      </c>
      <c r="C23" s="722"/>
      <c r="D23" s="722"/>
      <c r="E23" s="722"/>
      <c r="F23" s="722"/>
      <c r="G23" s="722"/>
      <c r="H23" s="722"/>
      <c r="I23" s="722"/>
      <c r="J23" s="722"/>
      <c r="K23" s="722"/>
      <c r="L23" s="722"/>
      <c r="M23" s="722"/>
      <c r="N23" s="722"/>
      <c r="O23" s="722"/>
      <c r="P23" s="723"/>
      <c r="Q23" s="724">
        <v>6871772</v>
      </c>
      <c r="R23" s="725"/>
      <c r="S23" s="725"/>
      <c r="T23" s="725"/>
      <c r="U23" s="725"/>
      <c r="V23" s="725">
        <v>6555117</v>
      </c>
      <c r="W23" s="725"/>
      <c r="X23" s="725"/>
      <c r="Y23" s="725"/>
      <c r="Z23" s="725"/>
      <c r="AA23" s="725">
        <v>316655</v>
      </c>
      <c r="AB23" s="725"/>
      <c r="AC23" s="725"/>
      <c r="AD23" s="725"/>
      <c r="AE23" s="726"/>
      <c r="AF23" s="727">
        <v>518</v>
      </c>
      <c r="AG23" s="725"/>
      <c r="AH23" s="725"/>
      <c r="AI23" s="725"/>
      <c r="AJ23" s="728"/>
      <c r="AK23" s="729"/>
      <c r="AL23" s="730"/>
      <c r="AM23" s="730"/>
      <c r="AN23" s="730"/>
      <c r="AO23" s="730"/>
      <c r="AP23" s="725">
        <v>6548270</v>
      </c>
      <c r="AQ23" s="725"/>
      <c r="AR23" s="725"/>
      <c r="AS23" s="725"/>
      <c r="AT23" s="725"/>
      <c r="AU23" s="731"/>
      <c r="AV23" s="731"/>
      <c r="AW23" s="731"/>
      <c r="AX23" s="731"/>
      <c r="AY23" s="732"/>
      <c r="AZ23" s="740" t="s">
        <v>100</v>
      </c>
      <c r="BA23" s="741"/>
      <c r="BB23" s="741"/>
      <c r="BC23" s="741"/>
      <c r="BD23" s="742"/>
      <c r="BE23" s="196"/>
      <c r="BF23" s="196"/>
      <c r="BG23" s="196"/>
      <c r="BH23" s="196"/>
      <c r="BI23" s="196"/>
      <c r="BJ23" s="196"/>
      <c r="BK23" s="196"/>
      <c r="BL23" s="196"/>
      <c r="BM23" s="196"/>
      <c r="BN23" s="196"/>
      <c r="BO23" s="196"/>
      <c r="BP23" s="196"/>
      <c r="BQ23" s="205">
        <v>17</v>
      </c>
      <c r="BR23" s="206"/>
      <c r="BS23" s="693" t="s">
        <v>519</v>
      </c>
      <c r="BT23" s="694"/>
      <c r="BU23" s="694"/>
      <c r="BV23" s="694"/>
      <c r="BW23" s="694"/>
      <c r="BX23" s="694"/>
      <c r="BY23" s="694"/>
      <c r="BZ23" s="694"/>
      <c r="CA23" s="694"/>
      <c r="CB23" s="694"/>
      <c r="CC23" s="694"/>
      <c r="CD23" s="694"/>
      <c r="CE23" s="694"/>
      <c r="CF23" s="694"/>
      <c r="CG23" s="695"/>
      <c r="CH23" s="706">
        <v>-22</v>
      </c>
      <c r="CI23" s="707"/>
      <c r="CJ23" s="707"/>
      <c r="CK23" s="707"/>
      <c r="CL23" s="708"/>
      <c r="CM23" s="706">
        <v>63</v>
      </c>
      <c r="CN23" s="707"/>
      <c r="CO23" s="707"/>
      <c r="CP23" s="707"/>
      <c r="CQ23" s="708"/>
      <c r="CR23" s="706">
        <v>17</v>
      </c>
      <c r="CS23" s="707"/>
      <c r="CT23" s="707"/>
      <c r="CU23" s="707"/>
      <c r="CV23" s="708"/>
      <c r="CW23" s="706">
        <v>67</v>
      </c>
      <c r="CX23" s="707"/>
      <c r="CY23" s="707"/>
      <c r="CZ23" s="707"/>
      <c r="DA23" s="708"/>
      <c r="DB23" s="706" t="s">
        <v>433</v>
      </c>
      <c r="DC23" s="707"/>
      <c r="DD23" s="707"/>
      <c r="DE23" s="707"/>
      <c r="DF23" s="708"/>
      <c r="DG23" s="706" t="s">
        <v>433</v>
      </c>
      <c r="DH23" s="707"/>
      <c r="DI23" s="707"/>
      <c r="DJ23" s="707"/>
      <c r="DK23" s="708"/>
      <c r="DL23" s="706" t="s">
        <v>433</v>
      </c>
      <c r="DM23" s="707"/>
      <c r="DN23" s="707"/>
      <c r="DO23" s="707"/>
      <c r="DP23" s="708"/>
      <c r="DQ23" s="706" t="s">
        <v>433</v>
      </c>
      <c r="DR23" s="707"/>
      <c r="DS23" s="707"/>
      <c r="DT23" s="707"/>
      <c r="DU23" s="708"/>
      <c r="DV23" s="709"/>
      <c r="DW23" s="710"/>
      <c r="DX23" s="710"/>
      <c r="DY23" s="710"/>
      <c r="DZ23" s="711"/>
      <c r="EA23" s="197"/>
    </row>
    <row r="24" spans="1:131" s="198" customFormat="1" ht="26.25" customHeight="1">
      <c r="A24" s="739" t="s">
        <v>334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520</v>
      </c>
      <c r="BT24" s="694"/>
      <c r="BU24" s="694"/>
      <c r="BV24" s="694"/>
      <c r="BW24" s="694"/>
      <c r="BX24" s="694"/>
      <c r="BY24" s="694"/>
      <c r="BZ24" s="694"/>
      <c r="CA24" s="694"/>
      <c r="CB24" s="694"/>
      <c r="CC24" s="694"/>
      <c r="CD24" s="694"/>
      <c r="CE24" s="694"/>
      <c r="CF24" s="694"/>
      <c r="CG24" s="695"/>
      <c r="CH24" s="706" t="s">
        <v>433</v>
      </c>
      <c r="CI24" s="707"/>
      <c r="CJ24" s="707"/>
      <c r="CK24" s="707"/>
      <c r="CL24" s="708"/>
      <c r="CM24" s="706">
        <v>47</v>
      </c>
      <c r="CN24" s="707"/>
      <c r="CO24" s="707"/>
      <c r="CP24" s="707"/>
      <c r="CQ24" s="708"/>
      <c r="CR24" s="706">
        <v>1</v>
      </c>
      <c r="CS24" s="707"/>
      <c r="CT24" s="707"/>
      <c r="CU24" s="707"/>
      <c r="CV24" s="708"/>
      <c r="CW24" s="706">
        <v>596</v>
      </c>
      <c r="CX24" s="707"/>
      <c r="CY24" s="707"/>
      <c r="CZ24" s="707"/>
      <c r="DA24" s="708"/>
      <c r="DB24" s="706" t="s">
        <v>433</v>
      </c>
      <c r="DC24" s="707"/>
      <c r="DD24" s="707"/>
      <c r="DE24" s="707"/>
      <c r="DF24" s="708"/>
      <c r="DG24" s="706" t="s">
        <v>433</v>
      </c>
      <c r="DH24" s="707"/>
      <c r="DI24" s="707"/>
      <c r="DJ24" s="707"/>
      <c r="DK24" s="708"/>
      <c r="DL24" s="706" t="s">
        <v>433</v>
      </c>
      <c r="DM24" s="707"/>
      <c r="DN24" s="707"/>
      <c r="DO24" s="707"/>
      <c r="DP24" s="708"/>
      <c r="DQ24" s="706" t="s">
        <v>433</v>
      </c>
      <c r="DR24" s="707"/>
      <c r="DS24" s="707"/>
      <c r="DT24" s="707"/>
      <c r="DU24" s="708"/>
      <c r="DV24" s="709"/>
      <c r="DW24" s="710"/>
      <c r="DX24" s="710"/>
      <c r="DY24" s="710"/>
      <c r="DZ24" s="711"/>
      <c r="EA24" s="197"/>
    </row>
    <row r="25" spans="1:131" s="190" customFormat="1" ht="26.25" customHeight="1" thickBot="1">
      <c r="A25" s="674" t="s">
        <v>335</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521</v>
      </c>
      <c r="BT25" s="694"/>
      <c r="BU25" s="694"/>
      <c r="BV25" s="694"/>
      <c r="BW25" s="694"/>
      <c r="BX25" s="694"/>
      <c r="BY25" s="694"/>
      <c r="BZ25" s="694"/>
      <c r="CA25" s="694"/>
      <c r="CB25" s="694"/>
      <c r="CC25" s="694"/>
      <c r="CD25" s="694"/>
      <c r="CE25" s="694"/>
      <c r="CF25" s="694"/>
      <c r="CG25" s="695"/>
      <c r="CH25" s="706">
        <v>93</v>
      </c>
      <c r="CI25" s="707"/>
      <c r="CJ25" s="707"/>
      <c r="CK25" s="707"/>
      <c r="CL25" s="708"/>
      <c r="CM25" s="706">
        <v>3624</v>
      </c>
      <c r="CN25" s="707"/>
      <c r="CO25" s="707"/>
      <c r="CP25" s="707"/>
      <c r="CQ25" s="708"/>
      <c r="CR25" s="706">
        <v>10</v>
      </c>
      <c r="CS25" s="707"/>
      <c r="CT25" s="707"/>
      <c r="CU25" s="707"/>
      <c r="CV25" s="708"/>
      <c r="CW25" s="706">
        <v>2940</v>
      </c>
      <c r="CX25" s="707"/>
      <c r="CY25" s="707"/>
      <c r="CZ25" s="707"/>
      <c r="DA25" s="708"/>
      <c r="DB25" s="706">
        <v>20000</v>
      </c>
      <c r="DC25" s="707"/>
      <c r="DD25" s="707"/>
      <c r="DE25" s="707"/>
      <c r="DF25" s="708"/>
      <c r="DG25" s="706" t="s">
        <v>433</v>
      </c>
      <c r="DH25" s="707"/>
      <c r="DI25" s="707"/>
      <c r="DJ25" s="707"/>
      <c r="DK25" s="708"/>
      <c r="DL25" s="706" t="s">
        <v>433</v>
      </c>
      <c r="DM25" s="707"/>
      <c r="DN25" s="707"/>
      <c r="DO25" s="707"/>
      <c r="DP25" s="708"/>
      <c r="DQ25" s="706" t="s">
        <v>433</v>
      </c>
      <c r="DR25" s="707"/>
      <c r="DS25" s="707"/>
      <c r="DT25" s="707"/>
      <c r="DU25" s="708"/>
      <c r="DV25" s="709"/>
      <c r="DW25" s="710"/>
      <c r="DX25" s="710"/>
      <c r="DY25" s="710"/>
      <c r="DZ25" s="711"/>
      <c r="EA25" s="189"/>
    </row>
    <row r="26" spans="1:131" s="190" customFormat="1" ht="26.25" customHeight="1">
      <c r="A26" s="665" t="s">
        <v>314</v>
      </c>
      <c r="B26" s="666"/>
      <c r="C26" s="666"/>
      <c r="D26" s="666"/>
      <c r="E26" s="666"/>
      <c r="F26" s="666"/>
      <c r="G26" s="666"/>
      <c r="H26" s="666"/>
      <c r="I26" s="666"/>
      <c r="J26" s="666"/>
      <c r="K26" s="666"/>
      <c r="L26" s="666"/>
      <c r="M26" s="666"/>
      <c r="N26" s="666"/>
      <c r="O26" s="666"/>
      <c r="P26" s="667"/>
      <c r="Q26" s="642" t="s">
        <v>336</v>
      </c>
      <c r="R26" s="643"/>
      <c r="S26" s="643"/>
      <c r="T26" s="643"/>
      <c r="U26" s="644"/>
      <c r="V26" s="642" t="s">
        <v>337</v>
      </c>
      <c r="W26" s="643"/>
      <c r="X26" s="643"/>
      <c r="Y26" s="643"/>
      <c r="Z26" s="644"/>
      <c r="AA26" s="642" t="s">
        <v>338</v>
      </c>
      <c r="AB26" s="643"/>
      <c r="AC26" s="643"/>
      <c r="AD26" s="643"/>
      <c r="AE26" s="643"/>
      <c r="AF26" s="743" t="s">
        <v>339</v>
      </c>
      <c r="AG26" s="744"/>
      <c r="AH26" s="744"/>
      <c r="AI26" s="744"/>
      <c r="AJ26" s="745"/>
      <c r="AK26" s="643" t="s">
        <v>340</v>
      </c>
      <c r="AL26" s="643"/>
      <c r="AM26" s="643"/>
      <c r="AN26" s="643"/>
      <c r="AO26" s="644"/>
      <c r="AP26" s="642" t="s">
        <v>341</v>
      </c>
      <c r="AQ26" s="643"/>
      <c r="AR26" s="643"/>
      <c r="AS26" s="643"/>
      <c r="AT26" s="644"/>
      <c r="AU26" s="642" t="s">
        <v>342</v>
      </c>
      <c r="AV26" s="643"/>
      <c r="AW26" s="643"/>
      <c r="AX26" s="643"/>
      <c r="AY26" s="644"/>
      <c r="AZ26" s="642" t="s">
        <v>343</v>
      </c>
      <c r="BA26" s="643"/>
      <c r="BB26" s="643"/>
      <c r="BC26" s="643"/>
      <c r="BD26" s="644"/>
      <c r="BE26" s="642" t="s">
        <v>321</v>
      </c>
      <c r="BF26" s="643"/>
      <c r="BG26" s="643"/>
      <c r="BH26" s="643"/>
      <c r="BI26" s="654"/>
      <c r="BJ26" s="195"/>
      <c r="BK26" s="195"/>
      <c r="BL26" s="195"/>
      <c r="BM26" s="195"/>
      <c r="BN26" s="195"/>
      <c r="BO26" s="208"/>
      <c r="BP26" s="208"/>
      <c r="BQ26" s="205">
        <v>20</v>
      </c>
      <c r="BR26" s="206"/>
      <c r="BS26" s="693" t="s">
        <v>522</v>
      </c>
      <c r="BT26" s="694"/>
      <c r="BU26" s="694"/>
      <c r="BV26" s="694"/>
      <c r="BW26" s="694"/>
      <c r="BX26" s="694"/>
      <c r="BY26" s="694"/>
      <c r="BZ26" s="694"/>
      <c r="CA26" s="694"/>
      <c r="CB26" s="694"/>
      <c r="CC26" s="694"/>
      <c r="CD26" s="694"/>
      <c r="CE26" s="694"/>
      <c r="CF26" s="694"/>
      <c r="CG26" s="695"/>
      <c r="CH26" s="706">
        <v>-19</v>
      </c>
      <c r="CI26" s="707"/>
      <c r="CJ26" s="707"/>
      <c r="CK26" s="707"/>
      <c r="CL26" s="708"/>
      <c r="CM26" s="706">
        <v>501</v>
      </c>
      <c r="CN26" s="707"/>
      <c r="CO26" s="707"/>
      <c r="CP26" s="707"/>
      <c r="CQ26" s="708"/>
      <c r="CR26" s="706">
        <v>49</v>
      </c>
      <c r="CS26" s="707"/>
      <c r="CT26" s="707"/>
      <c r="CU26" s="707"/>
      <c r="CV26" s="708"/>
      <c r="CW26" s="706" t="s">
        <v>433</v>
      </c>
      <c r="CX26" s="707"/>
      <c r="CY26" s="707"/>
      <c r="CZ26" s="707"/>
      <c r="DA26" s="708"/>
      <c r="DB26" s="706" t="s">
        <v>433</v>
      </c>
      <c r="DC26" s="707"/>
      <c r="DD26" s="707"/>
      <c r="DE26" s="707"/>
      <c r="DF26" s="708"/>
      <c r="DG26" s="706" t="s">
        <v>433</v>
      </c>
      <c r="DH26" s="707"/>
      <c r="DI26" s="707"/>
      <c r="DJ26" s="707"/>
      <c r="DK26" s="708"/>
      <c r="DL26" s="706" t="s">
        <v>433</v>
      </c>
      <c r="DM26" s="707"/>
      <c r="DN26" s="707"/>
      <c r="DO26" s="707"/>
      <c r="DP26" s="708"/>
      <c r="DQ26" s="706" t="s">
        <v>433</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523</v>
      </c>
      <c r="BT27" s="694"/>
      <c r="BU27" s="694"/>
      <c r="BV27" s="694"/>
      <c r="BW27" s="694"/>
      <c r="BX27" s="694"/>
      <c r="BY27" s="694"/>
      <c r="BZ27" s="694"/>
      <c r="CA27" s="694"/>
      <c r="CB27" s="694"/>
      <c r="CC27" s="694"/>
      <c r="CD27" s="694"/>
      <c r="CE27" s="694"/>
      <c r="CF27" s="694"/>
      <c r="CG27" s="695"/>
      <c r="CH27" s="706">
        <v>48</v>
      </c>
      <c r="CI27" s="707"/>
      <c r="CJ27" s="707"/>
      <c r="CK27" s="707"/>
      <c r="CL27" s="708"/>
      <c r="CM27" s="706">
        <v>217</v>
      </c>
      <c r="CN27" s="707"/>
      <c r="CO27" s="707"/>
      <c r="CP27" s="707"/>
      <c r="CQ27" s="708"/>
      <c r="CR27" s="706">
        <v>39</v>
      </c>
      <c r="CS27" s="707"/>
      <c r="CT27" s="707"/>
      <c r="CU27" s="707"/>
      <c r="CV27" s="708"/>
      <c r="CW27" s="706" t="s">
        <v>433</v>
      </c>
      <c r="CX27" s="707"/>
      <c r="CY27" s="707"/>
      <c r="CZ27" s="707"/>
      <c r="DA27" s="708"/>
      <c r="DB27" s="706" t="s">
        <v>433</v>
      </c>
      <c r="DC27" s="707"/>
      <c r="DD27" s="707"/>
      <c r="DE27" s="707"/>
      <c r="DF27" s="708"/>
      <c r="DG27" s="706" t="s">
        <v>433</v>
      </c>
      <c r="DH27" s="707"/>
      <c r="DI27" s="707"/>
      <c r="DJ27" s="707"/>
      <c r="DK27" s="708"/>
      <c r="DL27" s="706" t="s">
        <v>433</v>
      </c>
      <c r="DM27" s="707"/>
      <c r="DN27" s="707"/>
      <c r="DO27" s="707"/>
      <c r="DP27" s="708"/>
      <c r="DQ27" s="706" t="s">
        <v>433</v>
      </c>
      <c r="DR27" s="707"/>
      <c r="DS27" s="707"/>
      <c r="DT27" s="707"/>
      <c r="DU27" s="708"/>
      <c r="DV27" s="709"/>
      <c r="DW27" s="710"/>
      <c r="DX27" s="710"/>
      <c r="DY27" s="710"/>
      <c r="DZ27" s="711"/>
      <c r="EA27" s="189"/>
    </row>
    <row r="28" spans="1:131" s="190" customFormat="1" ht="26.25" customHeight="1" thickTop="1">
      <c r="A28" s="209">
        <v>1</v>
      </c>
      <c r="B28" s="656" t="s">
        <v>491</v>
      </c>
      <c r="C28" s="657"/>
      <c r="D28" s="657"/>
      <c r="E28" s="657"/>
      <c r="F28" s="657"/>
      <c r="G28" s="657"/>
      <c r="H28" s="657"/>
      <c r="I28" s="657"/>
      <c r="J28" s="657"/>
      <c r="K28" s="657"/>
      <c r="L28" s="657"/>
      <c r="M28" s="657"/>
      <c r="N28" s="657"/>
      <c r="O28" s="657"/>
      <c r="P28" s="658"/>
      <c r="Q28" s="753">
        <v>202514</v>
      </c>
      <c r="R28" s="754"/>
      <c r="S28" s="754"/>
      <c r="T28" s="754"/>
      <c r="U28" s="754"/>
      <c r="V28" s="754">
        <v>194728</v>
      </c>
      <c r="W28" s="754"/>
      <c r="X28" s="754"/>
      <c r="Y28" s="754"/>
      <c r="Z28" s="754"/>
      <c r="AA28" s="754">
        <v>7786</v>
      </c>
      <c r="AB28" s="754"/>
      <c r="AC28" s="754"/>
      <c r="AD28" s="754"/>
      <c r="AE28" s="755"/>
      <c r="AF28" s="756">
        <v>105956</v>
      </c>
      <c r="AG28" s="754"/>
      <c r="AH28" s="754"/>
      <c r="AI28" s="754"/>
      <c r="AJ28" s="757"/>
      <c r="AK28" s="758">
        <v>69619</v>
      </c>
      <c r="AL28" s="749"/>
      <c r="AM28" s="749"/>
      <c r="AN28" s="749"/>
      <c r="AO28" s="749"/>
      <c r="AP28" s="749">
        <v>113327</v>
      </c>
      <c r="AQ28" s="749"/>
      <c r="AR28" s="749"/>
      <c r="AS28" s="749"/>
      <c r="AT28" s="749"/>
      <c r="AU28" s="749">
        <v>58137</v>
      </c>
      <c r="AV28" s="749"/>
      <c r="AW28" s="749"/>
      <c r="AX28" s="749"/>
      <c r="AY28" s="749"/>
      <c r="AZ28" s="750"/>
      <c r="BA28" s="750"/>
      <c r="BB28" s="750"/>
      <c r="BC28" s="750"/>
      <c r="BD28" s="750"/>
      <c r="BE28" s="751" t="s">
        <v>489</v>
      </c>
      <c r="BF28" s="751"/>
      <c r="BG28" s="751"/>
      <c r="BH28" s="751"/>
      <c r="BI28" s="752"/>
      <c r="BJ28" s="195"/>
      <c r="BK28" s="195"/>
      <c r="BL28" s="195"/>
      <c r="BM28" s="195"/>
      <c r="BN28" s="195"/>
      <c r="BO28" s="208"/>
      <c r="BP28" s="208"/>
      <c r="BQ28" s="205">
        <v>22</v>
      </c>
      <c r="BR28" s="206"/>
      <c r="BS28" s="693" t="s">
        <v>524</v>
      </c>
      <c r="BT28" s="694"/>
      <c r="BU28" s="694"/>
      <c r="BV28" s="694"/>
      <c r="BW28" s="694"/>
      <c r="BX28" s="694"/>
      <c r="BY28" s="694"/>
      <c r="BZ28" s="694"/>
      <c r="CA28" s="694"/>
      <c r="CB28" s="694"/>
      <c r="CC28" s="694"/>
      <c r="CD28" s="694"/>
      <c r="CE28" s="694"/>
      <c r="CF28" s="694"/>
      <c r="CG28" s="695"/>
      <c r="CH28" s="706">
        <v>-39</v>
      </c>
      <c r="CI28" s="707"/>
      <c r="CJ28" s="707"/>
      <c r="CK28" s="707"/>
      <c r="CL28" s="708"/>
      <c r="CM28" s="706">
        <v>687</v>
      </c>
      <c r="CN28" s="707"/>
      <c r="CO28" s="707"/>
      <c r="CP28" s="707"/>
      <c r="CQ28" s="708"/>
      <c r="CR28" s="706">
        <v>500</v>
      </c>
      <c r="CS28" s="707"/>
      <c r="CT28" s="707"/>
      <c r="CU28" s="707"/>
      <c r="CV28" s="708"/>
      <c r="CW28" s="706" t="s">
        <v>433</v>
      </c>
      <c r="CX28" s="707"/>
      <c r="CY28" s="707"/>
      <c r="CZ28" s="707"/>
      <c r="DA28" s="708"/>
      <c r="DB28" s="706" t="s">
        <v>433</v>
      </c>
      <c r="DC28" s="707"/>
      <c r="DD28" s="707"/>
      <c r="DE28" s="707"/>
      <c r="DF28" s="708"/>
      <c r="DG28" s="706" t="s">
        <v>433</v>
      </c>
      <c r="DH28" s="707"/>
      <c r="DI28" s="707"/>
      <c r="DJ28" s="707"/>
      <c r="DK28" s="708"/>
      <c r="DL28" s="706" t="s">
        <v>433</v>
      </c>
      <c r="DM28" s="707"/>
      <c r="DN28" s="707"/>
      <c r="DO28" s="707"/>
      <c r="DP28" s="708"/>
      <c r="DQ28" s="706" t="s">
        <v>433</v>
      </c>
      <c r="DR28" s="707"/>
      <c r="DS28" s="707"/>
      <c r="DT28" s="707"/>
      <c r="DU28" s="708"/>
      <c r="DV28" s="709"/>
      <c r="DW28" s="710"/>
      <c r="DX28" s="710"/>
      <c r="DY28" s="710"/>
      <c r="DZ28" s="711"/>
      <c r="EA28" s="189"/>
    </row>
    <row r="29" spans="1:131" s="190" customFormat="1" ht="26.25" customHeight="1">
      <c r="A29" s="209">
        <v>2</v>
      </c>
      <c r="B29" s="680" t="s">
        <v>492</v>
      </c>
      <c r="C29" s="681"/>
      <c r="D29" s="681"/>
      <c r="E29" s="681"/>
      <c r="F29" s="681"/>
      <c r="G29" s="681"/>
      <c r="H29" s="681"/>
      <c r="I29" s="681"/>
      <c r="J29" s="681"/>
      <c r="K29" s="681"/>
      <c r="L29" s="681"/>
      <c r="M29" s="681"/>
      <c r="N29" s="681"/>
      <c r="O29" s="681"/>
      <c r="P29" s="682"/>
      <c r="Q29" s="683">
        <v>18720</v>
      </c>
      <c r="R29" s="684"/>
      <c r="S29" s="684"/>
      <c r="T29" s="684"/>
      <c r="U29" s="684"/>
      <c r="V29" s="684">
        <v>20544</v>
      </c>
      <c r="W29" s="684"/>
      <c r="X29" s="684"/>
      <c r="Y29" s="684"/>
      <c r="Z29" s="684"/>
      <c r="AA29" s="684">
        <v>-1824</v>
      </c>
      <c r="AB29" s="684"/>
      <c r="AC29" s="684"/>
      <c r="AD29" s="684"/>
      <c r="AE29" s="685"/>
      <c r="AF29" s="759">
        <v>139812</v>
      </c>
      <c r="AG29" s="684"/>
      <c r="AH29" s="684"/>
      <c r="AI29" s="684"/>
      <c r="AJ29" s="760"/>
      <c r="AK29" s="763">
        <v>3026</v>
      </c>
      <c r="AL29" s="764"/>
      <c r="AM29" s="764"/>
      <c r="AN29" s="764"/>
      <c r="AO29" s="764"/>
      <c r="AP29" s="764">
        <v>182046</v>
      </c>
      <c r="AQ29" s="764"/>
      <c r="AR29" s="764"/>
      <c r="AS29" s="764"/>
      <c r="AT29" s="764"/>
      <c r="AU29" s="764">
        <v>174946</v>
      </c>
      <c r="AV29" s="764"/>
      <c r="AW29" s="764"/>
      <c r="AX29" s="764"/>
      <c r="AY29" s="764"/>
      <c r="AZ29" s="765"/>
      <c r="BA29" s="765"/>
      <c r="BB29" s="765"/>
      <c r="BC29" s="765"/>
      <c r="BD29" s="765"/>
      <c r="BE29" s="761" t="s">
        <v>489</v>
      </c>
      <c r="BF29" s="761"/>
      <c r="BG29" s="761"/>
      <c r="BH29" s="761"/>
      <c r="BI29" s="762"/>
      <c r="BJ29" s="195"/>
      <c r="BK29" s="195"/>
      <c r="BL29" s="195"/>
      <c r="BM29" s="195"/>
      <c r="BN29" s="195"/>
      <c r="BO29" s="208"/>
      <c r="BP29" s="208"/>
      <c r="BQ29" s="205">
        <v>23</v>
      </c>
      <c r="BR29" s="206"/>
      <c r="BS29" s="693" t="s">
        <v>525</v>
      </c>
      <c r="BT29" s="694"/>
      <c r="BU29" s="694"/>
      <c r="BV29" s="694"/>
      <c r="BW29" s="694"/>
      <c r="BX29" s="694"/>
      <c r="BY29" s="694"/>
      <c r="BZ29" s="694"/>
      <c r="CA29" s="694"/>
      <c r="CB29" s="694"/>
      <c r="CC29" s="694"/>
      <c r="CD29" s="694"/>
      <c r="CE29" s="694"/>
      <c r="CF29" s="694"/>
      <c r="CG29" s="695"/>
      <c r="CH29" s="706">
        <v>977</v>
      </c>
      <c r="CI29" s="707"/>
      <c r="CJ29" s="707"/>
      <c r="CK29" s="707"/>
      <c r="CL29" s="708"/>
      <c r="CM29" s="706">
        <v>6619</v>
      </c>
      <c r="CN29" s="707"/>
      <c r="CO29" s="707"/>
      <c r="CP29" s="707"/>
      <c r="CQ29" s="708"/>
      <c r="CR29" s="706">
        <v>300</v>
      </c>
      <c r="CS29" s="707"/>
      <c r="CT29" s="707"/>
      <c r="CU29" s="707"/>
      <c r="CV29" s="708"/>
      <c r="CW29" s="706">
        <v>39</v>
      </c>
      <c r="CX29" s="707"/>
      <c r="CY29" s="707"/>
      <c r="CZ29" s="707"/>
      <c r="DA29" s="708"/>
      <c r="DB29" s="706" t="s">
        <v>433</v>
      </c>
      <c r="DC29" s="707"/>
      <c r="DD29" s="707"/>
      <c r="DE29" s="707"/>
      <c r="DF29" s="708"/>
      <c r="DG29" s="706" t="s">
        <v>433</v>
      </c>
      <c r="DH29" s="707"/>
      <c r="DI29" s="707"/>
      <c r="DJ29" s="707"/>
      <c r="DK29" s="708"/>
      <c r="DL29" s="706" t="s">
        <v>433</v>
      </c>
      <c r="DM29" s="707"/>
      <c r="DN29" s="707"/>
      <c r="DO29" s="707"/>
      <c r="DP29" s="708"/>
      <c r="DQ29" s="706" t="s">
        <v>433</v>
      </c>
      <c r="DR29" s="707"/>
      <c r="DS29" s="707"/>
      <c r="DT29" s="707"/>
      <c r="DU29" s="708"/>
      <c r="DV29" s="709"/>
      <c r="DW29" s="710"/>
      <c r="DX29" s="710"/>
      <c r="DY29" s="710"/>
      <c r="DZ29" s="711"/>
      <c r="EA29" s="189"/>
    </row>
    <row r="30" spans="1:131" s="190" customFormat="1" ht="26.25" customHeight="1">
      <c r="A30" s="209">
        <v>3</v>
      </c>
      <c r="B30" s="680" t="s">
        <v>493</v>
      </c>
      <c r="C30" s="681"/>
      <c r="D30" s="681"/>
      <c r="E30" s="681"/>
      <c r="F30" s="681"/>
      <c r="G30" s="681"/>
      <c r="H30" s="681"/>
      <c r="I30" s="681"/>
      <c r="J30" s="681"/>
      <c r="K30" s="681"/>
      <c r="L30" s="681"/>
      <c r="M30" s="681"/>
      <c r="N30" s="681"/>
      <c r="O30" s="681"/>
      <c r="P30" s="682"/>
      <c r="Q30" s="683">
        <v>152879</v>
      </c>
      <c r="R30" s="684"/>
      <c r="S30" s="684"/>
      <c r="T30" s="684"/>
      <c r="U30" s="684"/>
      <c r="V30" s="684">
        <v>148326</v>
      </c>
      <c r="W30" s="684"/>
      <c r="X30" s="684"/>
      <c r="Y30" s="684"/>
      <c r="Z30" s="684"/>
      <c r="AA30" s="684">
        <v>4553</v>
      </c>
      <c r="AB30" s="684"/>
      <c r="AC30" s="684"/>
      <c r="AD30" s="684"/>
      <c r="AE30" s="685"/>
      <c r="AF30" s="759">
        <v>37553</v>
      </c>
      <c r="AG30" s="684"/>
      <c r="AH30" s="684"/>
      <c r="AI30" s="684"/>
      <c r="AJ30" s="760"/>
      <c r="AK30" s="763">
        <v>591</v>
      </c>
      <c r="AL30" s="764"/>
      <c r="AM30" s="764"/>
      <c r="AN30" s="764"/>
      <c r="AO30" s="764"/>
      <c r="AP30" s="764" t="s">
        <v>433</v>
      </c>
      <c r="AQ30" s="764"/>
      <c r="AR30" s="764"/>
      <c r="AS30" s="764"/>
      <c r="AT30" s="764"/>
      <c r="AU30" s="764" t="s">
        <v>433</v>
      </c>
      <c r="AV30" s="764"/>
      <c r="AW30" s="764"/>
      <c r="AX30" s="764"/>
      <c r="AY30" s="764"/>
      <c r="AZ30" s="765"/>
      <c r="BA30" s="765"/>
      <c r="BB30" s="765"/>
      <c r="BC30" s="765"/>
      <c r="BD30" s="765"/>
      <c r="BE30" s="761" t="s">
        <v>489</v>
      </c>
      <c r="BF30" s="761"/>
      <c r="BG30" s="761"/>
      <c r="BH30" s="761"/>
      <c r="BI30" s="762"/>
      <c r="BJ30" s="195"/>
      <c r="BK30" s="195"/>
      <c r="BL30" s="195"/>
      <c r="BM30" s="195"/>
      <c r="BN30" s="195"/>
      <c r="BO30" s="208"/>
      <c r="BP30" s="208"/>
      <c r="BQ30" s="205">
        <v>24</v>
      </c>
      <c r="BR30" s="206"/>
      <c r="BS30" s="693" t="s">
        <v>526</v>
      </c>
      <c r="BT30" s="694"/>
      <c r="BU30" s="694"/>
      <c r="BV30" s="694"/>
      <c r="BW30" s="694"/>
      <c r="BX30" s="694"/>
      <c r="BY30" s="694"/>
      <c r="BZ30" s="694"/>
      <c r="CA30" s="694"/>
      <c r="CB30" s="694"/>
      <c r="CC30" s="694"/>
      <c r="CD30" s="694"/>
      <c r="CE30" s="694"/>
      <c r="CF30" s="694"/>
      <c r="CG30" s="695"/>
      <c r="CH30" s="706">
        <v>11472</v>
      </c>
      <c r="CI30" s="707"/>
      <c r="CJ30" s="707"/>
      <c r="CK30" s="707"/>
      <c r="CL30" s="708"/>
      <c r="CM30" s="706">
        <v>390998</v>
      </c>
      <c r="CN30" s="707"/>
      <c r="CO30" s="707"/>
      <c r="CP30" s="707"/>
      <c r="CQ30" s="708"/>
      <c r="CR30" s="706">
        <v>105</v>
      </c>
      <c r="CS30" s="707"/>
      <c r="CT30" s="707"/>
      <c r="CU30" s="707"/>
      <c r="CV30" s="708"/>
      <c r="CW30" s="706">
        <v>1380</v>
      </c>
      <c r="CX30" s="707"/>
      <c r="CY30" s="707"/>
      <c r="CZ30" s="707"/>
      <c r="DA30" s="708"/>
      <c r="DB30" s="706">
        <v>437033</v>
      </c>
      <c r="DC30" s="707"/>
      <c r="DD30" s="707"/>
      <c r="DE30" s="707"/>
      <c r="DF30" s="708"/>
      <c r="DG30" s="706" t="s">
        <v>433</v>
      </c>
      <c r="DH30" s="707"/>
      <c r="DI30" s="707"/>
      <c r="DJ30" s="707"/>
      <c r="DK30" s="708"/>
      <c r="DL30" s="706" t="s">
        <v>433</v>
      </c>
      <c r="DM30" s="707"/>
      <c r="DN30" s="707"/>
      <c r="DO30" s="707"/>
      <c r="DP30" s="708"/>
      <c r="DQ30" s="706" t="s">
        <v>433</v>
      </c>
      <c r="DR30" s="707"/>
      <c r="DS30" s="707"/>
      <c r="DT30" s="707"/>
      <c r="DU30" s="708"/>
      <c r="DV30" s="709"/>
      <c r="DW30" s="710"/>
      <c r="DX30" s="710"/>
      <c r="DY30" s="710"/>
      <c r="DZ30" s="711"/>
      <c r="EA30" s="189"/>
    </row>
    <row r="31" spans="1:131" s="190" customFormat="1" ht="26.25" customHeight="1">
      <c r="A31" s="209">
        <v>4</v>
      </c>
      <c r="B31" s="680" t="s">
        <v>494</v>
      </c>
      <c r="C31" s="681"/>
      <c r="D31" s="681"/>
      <c r="E31" s="681"/>
      <c r="F31" s="681"/>
      <c r="G31" s="681"/>
      <c r="H31" s="681"/>
      <c r="I31" s="681"/>
      <c r="J31" s="681"/>
      <c r="K31" s="681"/>
      <c r="L31" s="681"/>
      <c r="M31" s="681"/>
      <c r="N31" s="681"/>
      <c r="O31" s="681"/>
      <c r="P31" s="682"/>
      <c r="Q31" s="683">
        <v>20968</v>
      </c>
      <c r="R31" s="684"/>
      <c r="S31" s="684"/>
      <c r="T31" s="684"/>
      <c r="U31" s="684"/>
      <c r="V31" s="684">
        <v>11396</v>
      </c>
      <c r="W31" s="684"/>
      <c r="X31" s="684"/>
      <c r="Y31" s="684"/>
      <c r="Z31" s="684"/>
      <c r="AA31" s="684">
        <v>9572</v>
      </c>
      <c r="AB31" s="684"/>
      <c r="AC31" s="684"/>
      <c r="AD31" s="684"/>
      <c r="AE31" s="685"/>
      <c r="AF31" s="759" t="s">
        <v>433</v>
      </c>
      <c r="AG31" s="684"/>
      <c r="AH31" s="684"/>
      <c r="AI31" s="684"/>
      <c r="AJ31" s="760"/>
      <c r="AK31" s="763">
        <v>3</v>
      </c>
      <c r="AL31" s="764"/>
      <c r="AM31" s="764"/>
      <c r="AN31" s="764"/>
      <c r="AO31" s="764"/>
      <c r="AP31" s="764">
        <v>187265</v>
      </c>
      <c r="AQ31" s="764"/>
      <c r="AR31" s="764"/>
      <c r="AS31" s="764"/>
      <c r="AT31" s="764"/>
      <c r="AU31" s="764" t="s">
        <v>433</v>
      </c>
      <c r="AV31" s="764"/>
      <c r="AW31" s="764"/>
      <c r="AX31" s="764"/>
      <c r="AY31" s="764"/>
      <c r="AZ31" s="765"/>
      <c r="BA31" s="765"/>
      <c r="BB31" s="765"/>
      <c r="BC31" s="765"/>
      <c r="BD31" s="765"/>
      <c r="BE31" s="761" t="s">
        <v>489</v>
      </c>
      <c r="BF31" s="761"/>
      <c r="BG31" s="761"/>
      <c r="BH31" s="761"/>
      <c r="BI31" s="762"/>
      <c r="BJ31" s="195"/>
      <c r="BK31" s="195"/>
      <c r="BL31" s="195"/>
      <c r="BM31" s="195"/>
      <c r="BN31" s="195"/>
      <c r="BO31" s="208"/>
      <c r="BP31" s="208"/>
      <c r="BQ31" s="205">
        <v>25</v>
      </c>
      <c r="BR31" s="206"/>
      <c r="BS31" s="693" t="s">
        <v>527</v>
      </c>
      <c r="BT31" s="694"/>
      <c r="BU31" s="694"/>
      <c r="BV31" s="694"/>
      <c r="BW31" s="694"/>
      <c r="BX31" s="694"/>
      <c r="BY31" s="694"/>
      <c r="BZ31" s="694"/>
      <c r="CA31" s="694"/>
      <c r="CB31" s="694"/>
      <c r="CC31" s="694"/>
      <c r="CD31" s="694"/>
      <c r="CE31" s="694"/>
      <c r="CF31" s="694"/>
      <c r="CG31" s="695"/>
      <c r="CH31" s="706">
        <v>460</v>
      </c>
      <c r="CI31" s="707"/>
      <c r="CJ31" s="707"/>
      <c r="CK31" s="707"/>
      <c r="CL31" s="708"/>
      <c r="CM31" s="706">
        <v>6527</v>
      </c>
      <c r="CN31" s="707"/>
      <c r="CO31" s="707"/>
      <c r="CP31" s="707"/>
      <c r="CQ31" s="708"/>
      <c r="CR31" s="706">
        <v>50</v>
      </c>
      <c r="CS31" s="707"/>
      <c r="CT31" s="707"/>
      <c r="CU31" s="707"/>
      <c r="CV31" s="708"/>
      <c r="CW31" s="706" t="s">
        <v>433</v>
      </c>
      <c r="CX31" s="707"/>
      <c r="CY31" s="707"/>
      <c r="CZ31" s="707"/>
      <c r="DA31" s="708"/>
      <c r="DB31" s="706" t="s">
        <v>433</v>
      </c>
      <c r="DC31" s="707"/>
      <c r="DD31" s="707"/>
      <c r="DE31" s="707"/>
      <c r="DF31" s="708"/>
      <c r="DG31" s="706" t="s">
        <v>433</v>
      </c>
      <c r="DH31" s="707"/>
      <c r="DI31" s="707"/>
      <c r="DJ31" s="707"/>
      <c r="DK31" s="708"/>
      <c r="DL31" s="706" t="s">
        <v>433</v>
      </c>
      <c r="DM31" s="707"/>
      <c r="DN31" s="707"/>
      <c r="DO31" s="707"/>
      <c r="DP31" s="708"/>
      <c r="DQ31" s="706" t="s">
        <v>433</v>
      </c>
      <c r="DR31" s="707"/>
      <c r="DS31" s="707"/>
      <c r="DT31" s="707"/>
      <c r="DU31" s="708"/>
      <c r="DV31" s="709"/>
      <c r="DW31" s="710"/>
      <c r="DX31" s="710"/>
      <c r="DY31" s="710"/>
      <c r="DZ31" s="711"/>
      <c r="EA31" s="189"/>
    </row>
    <row r="32" spans="1:131" s="190" customFormat="1" ht="26.25" customHeight="1">
      <c r="A32" s="209">
        <v>5</v>
      </c>
      <c r="B32" s="680" t="s">
        <v>495</v>
      </c>
      <c r="C32" s="681"/>
      <c r="D32" s="681"/>
      <c r="E32" s="681"/>
      <c r="F32" s="681"/>
      <c r="G32" s="681"/>
      <c r="H32" s="681"/>
      <c r="I32" s="681"/>
      <c r="J32" s="681"/>
      <c r="K32" s="681"/>
      <c r="L32" s="681"/>
      <c r="M32" s="681"/>
      <c r="N32" s="681"/>
      <c r="O32" s="681"/>
      <c r="P32" s="682"/>
      <c r="Q32" s="683">
        <v>4350</v>
      </c>
      <c r="R32" s="684"/>
      <c r="S32" s="684"/>
      <c r="T32" s="684"/>
      <c r="U32" s="684"/>
      <c r="V32" s="684">
        <v>3200</v>
      </c>
      <c r="W32" s="684"/>
      <c r="X32" s="684"/>
      <c r="Y32" s="684"/>
      <c r="Z32" s="684"/>
      <c r="AA32" s="684">
        <v>1151</v>
      </c>
      <c r="AB32" s="684"/>
      <c r="AC32" s="684"/>
      <c r="AD32" s="684"/>
      <c r="AE32" s="685"/>
      <c r="AF32" s="759">
        <v>25953</v>
      </c>
      <c r="AG32" s="684"/>
      <c r="AH32" s="684"/>
      <c r="AI32" s="684"/>
      <c r="AJ32" s="760"/>
      <c r="AK32" s="763">
        <v>1</v>
      </c>
      <c r="AL32" s="764"/>
      <c r="AM32" s="764"/>
      <c r="AN32" s="764"/>
      <c r="AO32" s="764"/>
      <c r="AP32" s="764">
        <v>913</v>
      </c>
      <c r="AQ32" s="764"/>
      <c r="AR32" s="764"/>
      <c r="AS32" s="764"/>
      <c r="AT32" s="764"/>
      <c r="AU32" s="764" t="s">
        <v>433</v>
      </c>
      <c r="AV32" s="764"/>
      <c r="AW32" s="764"/>
      <c r="AX32" s="764"/>
      <c r="AY32" s="764"/>
      <c r="AZ32" s="765"/>
      <c r="BA32" s="765"/>
      <c r="BB32" s="765"/>
      <c r="BC32" s="765"/>
      <c r="BD32" s="765"/>
      <c r="BE32" s="761" t="s">
        <v>489</v>
      </c>
      <c r="BF32" s="761"/>
      <c r="BG32" s="761"/>
      <c r="BH32" s="761"/>
      <c r="BI32" s="762"/>
      <c r="BJ32" s="195"/>
      <c r="BK32" s="195"/>
      <c r="BL32" s="195"/>
      <c r="BM32" s="195"/>
      <c r="BN32" s="195"/>
      <c r="BO32" s="208"/>
      <c r="BP32" s="208"/>
      <c r="BQ32" s="205">
        <v>26</v>
      </c>
      <c r="BR32" s="206"/>
      <c r="BS32" s="693" t="s">
        <v>528</v>
      </c>
      <c r="BT32" s="694"/>
      <c r="BU32" s="694"/>
      <c r="BV32" s="694"/>
      <c r="BW32" s="694"/>
      <c r="BX32" s="694"/>
      <c r="BY32" s="694"/>
      <c r="BZ32" s="694"/>
      <c r="CA32" s="694"/>
      <c r="CB32" s="694"/>
      <c r="CC32" s="694"/>
      <c r="CD32" s="694"/>
      <c r="CE32" s="694"/>
      <c r="CF32" s="694"/>
      <c r="CG32" s="695"/>
      <c r="CH32" s="706">
        <v>402</v>
      </c>
      <c r="CI32" s="707"/>
      <c r="CJ32" s="707"/>
      <c r="CK32" s="707"/>
      <c r="CL32" s="708"/>
      <c r="CM32" s="706">
        <v>3797</v>
      </c>
      <c r="CN32" s="707"/>
      <c r="CO32" s="707"/>
      <c r="CP32" s="707"/>
      <c r="CQ32" s="708"/>
      <c r="CR32" s="706">
        <v>459</v>
      </c>
      <c r="CS32" s="707"/>
      <c r="CT32" s="707"/>
      <c r="CU32" s="707"/>
      <c r="CV32" s="708"/>
      <c r="CW32" s="706" t="s">
        <v>433</v>
      </c>
      <c r="CX32" s="707"/>
      <c r="CY32" s="707"/>
      <c r="CZ32" s="707"/>
      <c r="DA32" s="708"/>
      <c r="DB32" s="706">
        <v>2677</v>
      </c>
      <c r="DC32" s="707"/>
      <c r="DD32" s="707"/>
      <c r="DE32" s="707"/>
      <c r="DF32" s="708"/>
      <c r="DG32" s="706" t="s">
        <v>433</v>
      </c>
      <c r="DH32" s="707"/>
      <c r="DI32" s="707"/>
      <c r="DJ32" s="707"/>
      <c r="DK32" s="708"/>
      <c r="DL32" s="706" t="s">
        <v>433</v>
      </c>
      <c r="DM32" s="707"/>
      <c r="DN32" s="707"/>
      <c r="DO32" s="707"/>
      <c r="DP32" s="708"/>
      <c r="DQ32" s="706" t="s">
        <v>433</v>
      </c>
      <c r="DR32" s="707"/>
      <c r="DS32" s="707"/>
      <c r="DT32" s="707"/>
      <c r="DU32" s="708"/>
      <c r="DV32" s="709"/>
      <c r="DW32" s="710"/>
      <c r="DX32" s="710"/>
      <c r="DY32" s="710"/>
      <c r="DZ32" s="711"/>
      <c r="EA32" s="189"/>
    </row>
    <row r="33" spans="1:131" s="190" customFormat="1" ht="26.25" customHeight="1">
      <c r="A33" s="209">
        <v>6</v>
      </c>
      <c r="B33" s="680" t="s">
        <v>496</v>
      </c>
      <c r="C33" s="681"/>
      <c r="D33" s="681"/>
      <c r="E33" s="681"/>
      <c r="F33" s="681"/>
      <c r="G33" s="681"/>
      <c r="H33" s="681"/>
      <c r="I33" s="681"/>
      <c r="J33" s="681"/>
      <c r="K33" s="681"/>
      <c r="L33" s="681"/>
      <c r="M33" s="681"/>
      <c r="N33" s="681"/>
      <c r="O33" s="681"/>
      <c r="P33" s="682"/>
      <c r="Q33" s="683">
        <v>46465</v>
      </c>
      <c r="R33" s="684"/>
      <c r="S33" s="684"/>
      <c r="T33" s="684"/>
      <c r="U33" s="684"/>
      <c r="V33" s="684">
        <v>49936</v>
      </c>
      <c r="W33" s="684"/>
      <c r="X33" s="684"/>
      <c r="Y33" s="684"/>
      <c r="Z33" s="684"/>
      <c r="AA33" s="684">
        <v>-3471</v>
      </c>
      <c r="AB33" s="684"/>
      <c r="AC33" s="684"/>
      <c r="AD33" s="684"/>
      <c r="AE33" s="685"/>
      <c r="AF33" s="759">
        <v>31414</v>
      </c>
      <c r="AG33" s="684"/>
      <c r="AH33" s="684"/>
      <c r="AI33" s="684"/>
      <c r="AJ33" s="760"/>
      <c r="AK33" s="763">
        <v>2011</v>
      </c>
      <c r="AL33" s="764"/>
      <c r="AM33" s="764"/>
      <c r="AN33" s="764"/>
      <c r="AO33" s="764"/>
      <c r="AP33" s="764">
        <v>37466</v>
      </c>
      <c r="AQ33" s="764"/>
      <c r="AR33" s="764"/>
      <c r="AS33" s="764"/>
      <c r="AT33" s="764"/>
      <c r="AU33" s="764" t="s">
        <v>433</v>
      </c>
      <c r="AV33" s="764"/>
      <c r="AW33" s="764"/>
      <c r="AX33" s="764"/>
      <c r="AY33" s="764"/>
      <c r="AZ33" s="765"/>
      <c r="BA33" s="765"/>
      <c r="BB33" s="765"/>
      <c r="BC33" s="765"/>
      <c r="BD33" s="765"/>
      <c r="BE33" s="761" t="s">
        <v>489</v>
      </c>
      <c r="BF33" s="761"/>
      <c r="BG33" s="761"/>
      <c r="BH33" s="761"/>
      <c r="BI33" s="762"/>
      <c r="BJ33" s="195"/>
      <c r="BK33" s="195"/>
      <c r="BL33" s="195"/>
      <c r="BM33" s="195"/>
      <c r="BN33" s="195"/>
      <c r="BO33" s="208"/>
      <c r="BP33" s="208"/>
      <c r="BQ33" s="205">
        <v>27</v>
      </c>
      <c r="BR33" s="206"/>
      <c r="BS33" s="693" t="s">
        <v>529</v>
      </c>
      <c r="BT33" s="694"/>
      <c r="BU33" s="694"/>
      <c r="BV33" s="694"/>
      <c r="BW33" s="694"/>
      <c r="BX33" s="694"/>
      <c r="BY33" s="694"/>
      <c r="BZ33" s="694"/>
      <c r="CA33" s="694"/>
      <c r="CB33" s="694"/>
      <c r="CC33" s="694"/>
      <c r="CD33" s="694"/>
      <c r="CE33" s="694"/>
      <c r="CF33" s="694"/>
      <c r="CG33" s="695"/>
      <c r="CH33" s="706">
        <v>161</v>
      </c>
      <c r="CI33" s="707"/>
      <c r="CJ33" s="707"/>
      <c r="CK33" s="707"/>
      <c r="CL33" s="708"/>
      <c r="CM33" s="706">
        <v>9214</v>
      </c>
      <c r="CN33" s="707"/>
      <c r="CO33" s="707"/>
      <c r="CP33" s="707"/>
      <c r="CQ33" s="708"/>
      <c r="CR33" s="706">
        <v>3500</v>
      </c>
      <c r="CS33" s="707"/>
      <c r="CT33" s="707"/>
      <c r="CU33" s="707"/>
      <c r="CV33" s="708"/>
      <c r="CW33" s="706" t="s">
        <v>433</v>
      </c>
      <c r="CX33" s="707"/>
      <c r="CY33" s="707"/>
      <c r="CZ33" s="707"/>
      <c r="DA33" s="708"/>
      <c r="DB33" s="706" t="s">
        <v>433</v>
      </c>
      <c r="DC33" s="707"/>
      <c r="DD33" s="707"/>
      <c r="DE33" s="707"/>
      <c r="DF33" s="708"/>
      <c r="DG33" s="706" t="s">
        <v>433</v>
      </c>
      <c r="DH33" s="707"/>
      <c r="DI33" s="707"/>
      <c r="DJ33" s="707"/>
      <c r="DK33" s="708"/>
      <c r="DL33" s="706" t="s">
        <v>433</v>
      </c>
      <c r="DM33" s="707"/>
      <c r="DN33" s="707"/>
      <c r="DO33" s="707"/>
      <c r="DP33" s="708"/>
      <c r="DQ33" s="706" t="s">
        <v>433</v>
      </c>
      <c r="DR33" s="707"/>
      <c r="DS33" s="707"/>
      <c r="DT33" s="707"/>
      <c r="DU33" s="708"/>
      <c r="DV33" s="709"/>
      <c r="DW33" s="710"/>
      <c r="DX33" s="710"/>
      <c r="DY33" s="710"/>
      <c r="DZ33" s="711"/>
      <c r="EA33" s="189"/>
    </row>
    <row r="34" spans="1:131" s="190" customFormat="1" ht="26.25" customHeight="1">
      <c r="A34" s="209">
        <v>7</v>
      </c>
      <c r="B34" s="680" t="s">
        <v>497</v>
      </c>
      <c r="C34" s="681"/>
      <c r="D34" s="681"/>
      <c r="E34" s="681"/>
      <c r="F34" s="681"/>
      <c r="G34" s="681"/>
      <c r="H34" s="681"/>
      <c r="I34" s="681"/>
      <c r="J34" s="681"/>
      <c r="K34" s="681"/>
      <c r="L34" s="681"/>
      <c r="M34" s="681"/>
      <c r="N34" s="681"/>
      <c r="O34" s="681"/>
      <c r="P34" s="682"/>
      <c r="Q34" s="683">
        <v>153746</v>
      </c>
      <c r="R34" s="684"/>
      <c r="S34" s="684"/>
      <c r="T34" s="684"/>
      <c r="U34" s="684"/>
      <c r="V34" s="684">
        <v>135168</v>
      </c>
      <c r="W34" s="684"/>
      <c r="X34" s="684"/>
      <c r="Y34" s="684"/>
      <c r="Z34" s="684"/>
      <c r="AA34" s="684">
        <v>18578</v>
      </c>
      <c r="AB34" s="684"/>
      <c r="AC34" s="684"/>
      <c r="AD34" s="684"/>
      <c r="AE34" s="685"/>
      <c r="AF34" s="759">
        <v>124682</v>
      </c>
      <c r="AG34" s="684"/>
      <c r="AH34" s="684"/>
      <c r="AI34" s="684"/>
      <c r="AJ34" s="760"/>
      <c r="AK34" s="763">
        <v>6812</v>
      </c>
      <c r="AL34" s="764"/>
      <c r="AM34" s="764"/>
      <c r="AN34" s="764"/>
      <c r="AO34" s="764"/>
      <c r="AP34" s="764">
        <v>441308</v>
      </c>
      <c r="AQ34" s="764"/>
      <c r="AR34" s="764"/>
      <c r="AS34" s="764"/>
      <c r="AT34" s="764"/>
      <c r="AU34" s="764">
        <v>12798</v>
      </c>
      <c r="AV34" s="764"/>
      <c r="AW34" s="764"/>
      <c r="AX34" s="764"/>
      <c r="AY34" s="764"/>
      <c r="AZ34" s="765"/>
      <c r="BA34" s="765"/>
      <c r="BB34" s="765"/>
      <c r="BC34" s="765"/>
      <c r="BD34" s="765"/>
      <c r="BE34" s="761" t="s">
        <v>489</v>
      </c>
      <c r="BF34" s="761"/>
      <c r="BG34" s="761"/>
      <c r="BH34" s="761"/>
      <c r="BI34" s="762"/>
      <c r="BJ34" s="195"/>
      <c r="BK34" s="195"/>
      <c r="BL34" s="195"/>
      <c r="BM34" s="195"/>
      <c r="BN34" s="195"/>
      <c r="BO34" s="208"/>
      <c r="BP34" s="208"/>
      <c r="BQ34" s="205">
        <v>28</v>
      </c>
      <c r="BR34" s="206"/>
      <c r="BS34" s="693" t="s">
        <v>530</v>
      </c>
      <c r="BT34" s="694"/>
      <c r="BU34" s="694"/>
      <c r="BV34" s="694"/>
      <c r="BW34" s="694"/>
      <c r="BX34" s="694"/>
      <c r="BY34" s="694"/>
      <c r="BZ34" s="694"/>
      <c r="CA34" s="694"/>
      <c r="CB34" s="694"/>
      <c r="CC34" s="694"/>
      <c r="CD34" s="694"/>
      <c r="CE34" s="694"/>
      <c r="CF34" s="694"/>
      <c r="CG34" s="695"/>
      <c r="CH34" s="706">
        <v>65</v>
      </c>
      <c r="CI34" s="707"/>
      <c r="CJ34" s="707"/>
      <c r="CK34" s="707"/>
      <c r="CL34" s="708"/>
      <c r="CM34" s="706">
        <v>843</v>
      </c>
      <c r="CN34" s="707"/>
      <c r="CO34" s="707"/>
      <c r="CP34" s="707"/>
      <c r="CQ34" s="708"/>
      <c r="CR34" s="706">
        <v>159</v>
      </c>
      <c r="CS34" s="707"/>
      <c r="CT34" s="707"/>
      <c r="CU34" s="707"/>
      <c r="CV34" s="708"/>
      <c r="CW34" s="706" t="s">
        <v>433</v>
      </c>
      <c r="CX34" s="707"/>
      <c r="CY34" s="707"/>
      <c r="CZ34" s="707"/>
      <c r="DA34" s="708"/>
      <c r="DB34" s="706" t="s">
        <v>433</v>
      </c>
      <c r="DC34" s="707"/>
      <c r="DD34" s="707"/>
      <c r="DE34" s="707"/>
      <c r="DF34" s="708"/>
      <c r="DG34" s="706" t="s">
        <v>433</v>
      </c>
      <c r="DH34" s="707"/>
      <c r="DI34" s="707"/>
      <c r="DJ34" s="707"/>
      <c r="DK34" s="708"/>
      <c r="DL34" s="706" t="s">
        <v>433</v>
      </c>
      <c r="DM34" s="707"/>
      <c r="DN34" s="707"/>
      <c r="DO34" s="707"/>
      <c r="DP34" s="708"/>
      <c r="DQ34" s="706" t="s">
        <v>433</v>
      </c>
      <c r="DR34" s="707"/>
      <c r="DS34" s="707"/>
      <c r="DT34" s="707"/>
      <c r="DU34" s="708"/>
      <c r="DV34" s="709"/>
      <c r="DW34" s="710"/>
      <c r="DX34" s="710"/>
      <c r="DY34" s="710"/>
      <c r="DZ34" s="711"/>
      <c r="EA34" s="189"/>
    </row>
    <row r="35" spans="1:131" s="190" customFormat="1" ht="26.25" customHeight="1">
      <c r="A35" s="209">
        <v>8</v>
      </c>
      <c r="B35" s="680" t="s">
        <v>498</v>
      </c>
      <c r="C35" s="681"/>
      <c r="D35" s="681"/>
      <c r="E35" s="681"/>
      <c r="F35" s="681"/>
      <c r="G35" s="681"/>
      <c r="H35" s="681"/>
      <c r="I35" s="681"/>
      <c r="J35" s="681"/>
      <c r="K35" s="681"/>
      <c r="L35" s="681"/>
      <c r="M35" s="681"/>
      <c r="N35" s="681"/>
      <c r="O35" s="681"/>
      <c r="P35" s="682"/>
      <c r="Q35" s="683">
        <v>2159</v>
      </c>
      <c r="R35" s="684"/>
      <c r="S35" s="684"/>
      <c r="T35" s="684"/>
      <c r="U35" s="684"/>
      <c r="V35" s="684">
        <v>2219</v>
      </c>
      <c r="W35" s="684"/>
      <c r="X35" s="684"/>
      <c r="Y35" s="684"/>
      <c r="Z35" s="684"/>
      <c r="AA35" s="684">
        <v>-59</v>
      </c>
      <c r="AB35" s="684"/>
      <c r="AC35" s="684"/>
      <c r="AD35" s="684"/>
      <c r="AE35" s="685"/>
      <c r="AF35" s="759">
        <v>3135</v>
      </c>
      <c r="AG35" s="684"/>
      <c r="AH35" s="684"/>
      <c r="AI35" s="684"/>
      <c r="AJ35" s="760"/>
      <c r="AK35" s="763">
        <v>1</v>
      </c>
      <c r="AL35" s="764"/>
      <c r="AM35" s="764"/>
      <c r="AN35" s="764"/>
      <c r="AO35" s="764"/>
      <c r="AP35" s="764" t="s">
        <v>433</v>
      </c>
      <c r="AQ35" s="764"/>
      <c r="AR35" s="764"/>
      <c r="AS35" s="764"/>
      <c r="AT35" s="764"/>
      <c r="AU35" s="764" t="s">
        <v>433</v>
      </c>
      <c r="AV35" s="764"/>
      <c r="AW35" s="764"/>
      <c r="AX35" s="764"/>
      <c r="AY35" s="764"/>
      <c r="AZ35" s="765"/>
      <c r="BA35" s="765"/>
      <c r="BB35" s="765"/>
      <c r="BC35" s="765"/>
      <c r="BD35" s="765"/>
      <c r="BE35" s="761" t="s">
        <v>489</v>
      </c>
      <c r="BF35" s="761"/>
      <c r="BG35" s="761"/>
      <c r="BH35" s="761"/>
      <c r="BI35" s="762"/>
      <c r="BJ35" s="195"/>
      <c r="BK35" s="195"/>
      <c r="BL35" s="195"/>
      <c r="BM35" s="195"/>
      <c r="BN35" s="195"/>
      <c r="BO35" s="208"/>
      <c r="BP35" s="208"/>
      <c r="BQ35" s="205">
        <v>29</v>
      </c>
      <c r="BR35" s="206"/>
      <c r="BS35" s="693" t="s">
        <v>531</v>
      </c>
      <c r="BT35" s="694"/>
      <c r="BU35" s="694"/>
      <c r="BV35" s="694"/>
      <c r="BW35" s="694"/>
      <c r="BX35" s="694"/>
      <c r="BY35" s="694"/>
      <c r="BZ35" s="694"/>
      <c r="CA35" s="694"/>
      <c r="CB35" s="694"/>
      <c r="CC35" s="694"/>
      <c r="CD35" s="694"/>
      <c r="CE35" s="694"/>
      <c r="CF35" s="694"/>
      <c r="CG35" s="695"/>
      <c r="CH35" s="706">
        <v>2</v>
      </c>
      <c r="CI35" s="707"/>
      <c r="CJ35" s="707"/>
      <c r="CK35" s="707"/>
      <c r="CL35" s="708"/>
      <c r="CM35" s="706">
        <v>3122</v>
      </c>
      <c r="CN35" s="707"/>
      <c r="CO35" s="707"/>
      <c r="CP35" s="707"/>
      <c r="CQ35" s="708"/>
      <c r="CR35" s="706">
        <v>2000</v>
      </c>
      <c r="CS35" s="707"/>
      <c r="CT35" s="707"/>
      <c r="CU35" s="707"/>
      <c r="CV35" s="708"/>
      <c r="CW35" s="706" t="s">
        <v>433</v>
      </c>
      <c r="CX35" s="707"/>
      <c r="CY35" s="707"/>
      <c r="CZ35" s="707"/>
      <c r="DA35" s="708"/>
      <c r="DB35" s="706">
        <v>201451</v>
      </c>
      <c r="DC35" s="707"/>
      <c r="DD35" s="707"/>
      <c r="DE35" s="707"/>
      <c r="DF35" s="708"/>
      <c r="DG35" s="706" t="s">
        <v>433</v>
      </c>
      <c r="DH35" s="707"/>
      <c r="DI35" s="707"/>
      <c r="DJ35" s="707"/>
      <c r="DK35" s="708"/>
      <c r="DL35" s="706" t="s">
        <v>433</v>
      </c>
      <c r="DM35" s="707"/>
      <c r="DN35" s="707"/>
      <c r="DO35" s="707"/>
      <c r="DP35" s="708"/>
      <c r="DQ35" s="706" t="s">
        <v>433</v>
      </c>
      <c r="DR35" s="707"/>
      <c r="DS35" s="707"/>
      <c r="DT35" s="707"/>
      <c r="DU35" s="708"/>
      <c r="DV35" s="709"/>
      <c r="DW35" s="710"/>
      <c r="DX35" s="710"/>
      <c r="DY35" s="710"/>
      <c r="DZ35" s="711"/>
      <c r="EA35" s="189"/>
    </row>
    <row r="36" spans="1:131" s="190" customFormat="1" ht="26.25" customHeight="1">
      <c r="A36" s="209">
        <v>9</v>
      </c>
      <c r="B36" s="680" t="s">
        <v>499</v>
      </c>
      <c r="C36" s="681"/>
      <c r="D36" s="681"/>
      <c r="E36" s="681"/>
      <c r="F36" s="681"/>
      <c r="G36" s="681"/>
      <c r="H36" s="681"/>
      <c r="I36" s="681"/>
      <c r="J36" s="681"/>
      <c r="K36" s="681"/>
      <c r="L36" s="681"/>
      <c r="M36" s="681"/>
      <c r="N36" s="681"/>
      <c r="O36" s="681"/>
      <c r="P36" s="682"/>
      <c r="Q36" s="683">
        <v>327966</v>
      </c>
      <c r="R36" s="684"/>
      <c r="S36" s="684"/>
      <c r="T36" s="684"/>
      <c r="U36" s="684"/>
      <c r="V36" s="684">
        <v>292879</v>
      </c>
      <c r="W36" s="684"/>
      <c r="X36" s="684"/>
      <c r="Y36" s="684"/>
      <c r="Z36" s="684"/>
      <c r="AA36" s="684">
        <v>35087</v>
      </c>
      <c r="AB36" s="684"/>
      <c r="AC36" s="684"/>
      <c r="AD36" s="684"/>
      <c r="AE36" s="685"/>
      <c r="AF36" s="759">
        <v>175224</v>
      </c>
      <c r="AG36" s="684"/>
      <c r="AH36" s="684"/>
      <c r="AI36" s="684"/>
      <c r="AJ36" s="760"/>
      <c r="AK36" s="763">
        <v>3594</v>
      </c>
      <c r="AL36" s="764"/>
      <c r="AM36" s="764"/>
      <c r="AN36" s="764"/>
      <c r="AO36" s="764"/>
      <c r="AP36" s="764">
        <v>251968</v>
      </c>
      <c r="AQ36" s="764"/>
      <c r="AR36" s="764"/>
      <c r="AS36" s="764"/>
      <c r="AT36" s="764"/>
      <c r="AU36" s="764">
        <v>7811</v>
      </c>
      <c r="AV36" s="764"/>
      <c r="AW36" s="764"/>
      <c r="AX36" s="764"/>
      <c r="AY36" s="764"/>
      <c r="AZ36" s="765"/>
      <c r="BA36" s="765"/>
      <c r="BB36" s="765"/>
      <c r="BC36" s="765"/>
      <c r="BD36" s="765"/>
      <c r="BE36" s="761" t="s">
        <v>489</v>
      </c>
      <c r="BF36" s="761"/>
      <c r="BG36" s="761"/>
      <c r="BH36" s="761"/>
      <c r="BI36" s="762"/>
      <c r="BJ36" s="195"/>
      <c r="BK36" s="195"/>
      <c r="BL36" s="195"/>
      <c r="BM36" s="195"/>
      <c r="BN36" s="195"/>
      <c r="BO36" s="208"/>
      <c r="BP36" s="208"/>
      <c r="BQ36" s="205">
        <v>30</v>
      </c>
      <c r="BR36" s="206"/>
      <c r="BS36" s="693" t="s">
        <v>532</v>
      </c>
      <c r="BT36" s="694"/>
      <c r="BU36" s="694"/>
      <c r="BV36" s="694"/>
      <c r="BW36" s="694"/>
      <c r="BX36" s="694"/>
      <c r="BY36" s="694"/>
      <c r="BZ36" s="694"/>
      <c r="CA36" s="694"/>
      <c r="CB36" s="694"/>
      <c r="CC36" s="694"/>
      <c r="CD36" s="694"/>
      <c r="CE36" s="694"/>
      <c r="CF36" s="694"/>
      <c r="CG36" s="695"/>
      <c r="CH36" s="706">
        <v>360</v>
      </c>
      <c r="CI36" s="707"/>
      <c r="CJ36" s="707"/>
      <c r="CK36" s="707"/>
      <c r="CL36" s="708"/>
      <c r="CM36" s="706">
        <v>2472</v>
      </c>
      <c r="CN36" s="707"/>
      <c r="CO36" s="707"/>
      <c r="CP36" s="707"/>
      <c r="CQ36" s="708"/>
      <c r="CR36" s="706">
        <v>265</v>
      </c>
      <c r="CS36" s="707"/>
      <c r="CT36" s="707"/>
      <c r="CU36" s="707"/>
      <c r="CV36" s="708"/>
      <c r="CW36" s="706" t="s">
        <v>433</v>
      </c>
      <c r="CX36" s="707"/>
      <c r="CY36" s="707"/>
      <c r="CZ36" s="707"/>
      <c r="DA36" s="708"/>
      <c r="DB36" s="706" t="s">
        <v>433</v>
      </c>
      <c r="DC36" s="707"/>
      <c r="DD36" s="707"/>
      <c r="DE36" s="707"/>
      <c r="DF36" s="708"/>
      <c r="DG36" s="706" t="s">
        <v>433</v>
      </c>
      <c r="DH36" s="707"/>
      <c r="DI36" s="707"/>
      <c r="DJ36" s="707"/>
      <c r="DK36" s="708"/>
      <c r="DL36" s="706" t="s">
        <v>433</v>
      </c>
      <c r="DM36" s="707"/>
      <c r="DN36" s="707"/>
      <c r="DO36" s="707"/>
      <c r="DP36" s="708"/>
      <c r="DQ36" s="706" t="s">
        <v>433</v>
      </c>
      <c r="DR36" s="707"/>
      <c r="DS36" s="707"/>
      <c r="DT36" s="707"/>
      <c r="DU36" s="708"/>
      <c r="DV36" s="709"/>
      <c r="DW36" s="710"/>
      <c r="DX36" s="710"/>
      <c r="DY36" s="710"/>
      <c r="DZ36" s="711"/>
      <c r="EA36" s="189"/>
    </row>
    <row r="37" spans="1:131" s="190" customFormat="1" ht="26.25" customHeight="1">
      <c r="A37" s="209">
        <v>10</v>
      </c>
      <c r="B37" s="680" t="s">
        <v>500</v>
      </c>
      <c r="C37" s="681"/>
      <c r="D37" s="681"/>
      <c r="E37" s="681"/>
      <c r="F37" s="681"/>
      <c r="G37" s="681"/>
      <c r="H37" s="681"/>
      <c r="I37" s="681"/>
      <c r="J37" s="681"/>
      <c r="K37" s="681"/>
      <c r="L37" s="681"/>
      <c r="M37" s="681"/>
      <c r="N37" s="681"/>
      <c r="O37" s="681"/>
      <c r="P37" s="682"/>
      <c r="Q37" s="683">
        <v>1303</v>
      </c>
      <c r="R37" s="684"/>
      <c r="S37" s="684"/>
      <c r="T37" s="684"/>
      <c r="U37" s="684"/>
      <c r="V37" s="684">
        <v>1303</v>
      </c>
      <c r="W37" s="684"/>
      <c r="X37" s="684"/>
      <c r="Y37" s="684"/>
      <c r="Z37" s="684"/>
      <c r="AA37" s="684" t="s">
        <v>433</v>
      </c>
      <c r="AB37" s="684"/>
      <c r="AC37" s="684"/>
      <c r="AD37" s="684"/>
      <c r="AE37" s="685"/>
      <c r="AF37" s="759">
        <v>6549</v>
      </c>
      <c r="AG37" s="684"/>
      <c r="AH37" s="684"/>
      <c r="AI37" s="684"/>
      <c r="AJ37" s="760"/>
      <c r="AK37" s="763">
        <v>286</v>
      </c>
      <c r="AL37" s="764"/>
      <c r="AM37" s="764"/>
      <c r="AN37" s="764"/>
      <c r="AO37" s="764"/>
      <c r="AP37" s="764" t="s">
        <v>433</v>
      </c>
      <c r="AQ37" s="764"/>
      <c r="AR37" s="764"/>
      <c r="AS37" s="764"/>
      <c r="AT37" s="764"/>
      <c r="AU37" s="764" t="s">
        <v>433</v>
      </c>
      <c r="AV37" s="764"/>
      <c r="AW37" s="764"/>
      <c r="AX37" s="764"/>
      <c r="AY37" s="764"/>
      <c r="AZ37" s="765"/>
      <c r="BA37" s="765"/>
      <c r="BB37" s="765"/>
      <c r="BC37" s="765"/>
      <c r="BD37" s="765"/>
      <c r="BE37" s="761" t="s">
        <v>489</v>
      </c>
      <c r="BF37" s="761"/>
      <c r="BG37" s="761"/>
      <c r="BH37" s="761"/>
      <c r="BI37" s="762"/>
      <c r="BJ37" s="195"/>
      <c r="BK37" s="195"/>
      <c r="BL37" s="195"/>
      <c r="BM37" s="195"/>
      <c r="BN37" s="195"/>
      <c r="BO37" s="208"/>
      <c r="BP37" s="208"/>
      <c r="BQ37" s="205">
        <v>31</v>
      </c>
      <c r="BR37" s="206"/>
      <c r="BS37" s="693" t="s">
        <v>533</v>
      </c>
      <c r="BT37" s="694"/>
      <c r="BU37" s="694"/>
      <c r="BV37" s="694"/>
      <c r="BW37" s="694"/>
      <c r="BX37" s="694"/>
      <c r="BY37" s="694"/>
      <c r="BZ37" s="694"/>
      <c r="CA37" s="694"/>
      <c r="CB37" s="694"/>
      <c r="CC37" s="694"/>
      <c r="CD37" s="694"/>
      <c r="CE37" s="694"/>
      <c r="CF37" s="694"/>
      <c r="CG37" s="695"/>
      <c r="CH37" s="706">
        <v>709</v>
      </c>
      <c r="CI37" s="707"/>
      <c r="CJ37" s="707"/>
      <c r="CK37" s="707"/>
      <c r="CL37" s="708"/>
      <c r="CM37" s="706">
        <v>2929</v>
      </c>
      <c r="CN37" s="707"/>
      <c r="CO37" s="707"/>
      <c r="CP37" s="707"/>
      <c r="CQ37" s="708"/>
      <c r="CR37" s="706">
        <v>171</v>
      </c>
      <c r="CS37" s="707"/>
      <c r="CT37" s="707"/>
      <c r="CU37" s="707"/>
      <c r="CV37" s="708"/>
      <c r="CW37" s="706" t="s">
        <v>433</v>
      </c>
      <c r="CX37" s="707"/>
      <c r="CY37" s="707"/>
      <c r="CZ37" s="707"/>
      <c r="DA37" s="708"/>
      <c r="DB37" s="706" t="s">
        <v>433</v>
      </c>
      <c r="DC37" s="707"/>
      <c r="DD37" s="707"/>
      <c r="DE37" s="707"/>
      <c r="DF37" s="708"/>
      <c r="DG37" s="706" t="s">
        <v>433</v>
      </c>
      <c r="DH37" s="707"/>
      <c r="DI37" s="707"/>
      <c r="DJ37" s="707"/>
      <c r="DK37" s="708"/>
      <c r="DL37" s="706" t="s">
        <v>433</v>
      </c>
      <c r="DM37" s="707"/>
      <c r="DN37" s="707"/>
      <c r="DO37" s="707"/>
      <c r="DP37" s="708"/>
      <c r="DQ37" s="706" t="s">
        <v>433</v>
      </c>
      <c r="DR37" s="707"/>
      <c r="DS37" s="707"/>
      <c r="DT37" s="707"/>
      <c r="DU37" s="708"/>
      <c r="DV37" s="709"/>
      <c r="DW37" s="710"/>
      <c r="DX37" s="710"/>
      <c r="DY37" s="710"/>
      <c r="DZ37" s="711"/>
      <c r="EA37" s="189"/>
    </row>
    <row r="38" spans="1:131" s="190" customFormat="1" ht="26.25" customHeight="1">
      <c r="A38" s="209">
        <v>11</v>
      </c>
      <c r="B38" s="680" t="s">
        <v>501</v>
      </c>
      <c r="C38" s="681"/>
      <c r="D38" s="681"/>
      <c r="E38" s="681"/>
      <c r="F38" s="681"/>
      <c r="G38" s="681"/>
      <c r="H38" s="681"/>
      <c r="I38" s="681"/>
      <c r="J38" s="681"/>
      <c r="K38" s="681"/>
      <c r="L38" s="681"/>
      <c r="M38" s="681"/>
      <c r="N38" s="681"/>
      <c r="O38" s="681"/>
      <c r="P38" s="682"/>
      <c r="Q38" s="683">
        <v>412049</v>
      </c>
      <c r="R38" s="684"/>
      <c r="S38" s="684"/>
      <c r="T38" s="684"/>
      <c r="U38" s="684"/>
      <c r="V38" s="684">
        <v>334781</v>
      </c>
      <c r="W38" s="684"/>
      <c r="X38" s="684"/>
      <c r="Y38" s="684"/>
      <c r="Z38" s="684"/>
      <c r="AA38" s="684">
        <v>77268</v>
      </c>
      <c r="AB38" s="684"/>
      <c r="AC38" s="684"/>
      <c r="AD38" s="684"/>
      <c r="AE38" s="685"/>
      <c r="AF38" s="759">
        <v>64397</v>
      </c>
      <c r="AG38" s="684"/>
      <c r="AH38" s="684"/>
      <c r="AI38" s="684"/>
      <c r="AJ38" s="760"/>
      <c r="AK38" s="763">
        <v>175290</v>
      </c>
      <c r="AL38" s="764"/>
      <c r="AM38" s="764"/>
      <c r="AN38" s="764"/>
      <c r="AO38" s="764"/>
      <c r="AP38" s="764">
        <v>1703956</v>
      </c>
      <c r="AQ38" s="764"/>
      <c r="AR38" s="764"/>
      <c r="AS38" s="764"/>
      <c r="AT38" s="764"/>
      <c r="AU38" s="764">
        <v>915024</v>
      </c>
      <c r="AV38" s="764"/>
      <c r="AW38" s="764"/>
      <c r="AX38" s="764"/>
      <c r="AY38" s="764"/>
      <c r="AZ38" s="765"/>
      <c r="BA38" s="765"/>
      <c r="BB38" s="765"/>
      <c r="BC38" s="765"/>
      <c r="BD38" s="765"/>
      <c r="BE38" s="761" t="s">
        <v>489</v>
      </c>
      <c r="BF38" s="761"/>
      <c r="BG38" s="761"/>
      <c r="BH38" s="761"/>
      <c r="BI38" s="762"/>
      <c r="BJ38" s="195"/>
      <c r="BK38" s="195"/>
      <c r="BL38" s="195"/>
      <c r="BM38" s="195"/>
      <c r="BN38" s="195"/>
      <c r="BO38" s="208"/>
      <c r="BP38" s="208"/>
      <c r="BQ38" s="205">
        <v>32</v>
      </c>
      <c r="BR38" s="206"/>
      <c r="BS38" s="693" t="s">
        <v>534</v>
      </c>
      <c r="BT38" s="694"/>
      <c r="BU38" s="694"/>
      <c r="BV38" s="694"/>
      <c r="BW38" s="694"/>
      <c r="BX38" s="694"/>
      <c r="BY38" s="694"/>
      <c r="BZ38" s="694"/>
      <c r="CA38" s="694"/>
      <c r="CB38" s="694"/>
      <c r="CC38" s="694"/>
      <c r="CD38" s="694"/>
      <c r="CE38" s="694"/>
      <c r="CF38" s="694"/>
      <c r="CG38" s="695"/>
      <c r="CH38" s="706">
        <v>1365</v>
      </c>
      <c r="CI38" s="707"/>
      <c r="CJ38" s="707"/>
      <c r="CK38" s="707"/>
      <c r="CL38" s="708"/>
      <c r="CM38" s="706">
        <v>17258</v>
      </c>
      <c r="CN38" s="707"/>
      <c r="CO38" s="707"/>
      <c r="CP38" s="707"/>
      <c r="CQ38" s="708"/>
      <c r="CR38" s="706">
        <v>200</v>
      </c>
      <c r="CS38" s="707"/>
      <c r="CT38" s="707"/>
      <c r="CU38" s="707"/>
      <c r="CV38" s="708"/>
      <c r="CW38" s="706" t="s">
        <v>433</v>
      </c>
      <c r="CX38" s="707"/>
      <c r="CY38" s="707"/>
      <c r="CZ38" s="707"/>
      <c r="DA38" s="708"/>
      <c r="DB38" s="706" t="s">
        <v>433</v>
      </c>
      <c r="DC38" s="707"/>
      <c r="DD38" s="707"/>
      <c r="DE38" s="707"/>
      <c r="DF38" s="708"/>
      <c r="DG38" s="706" t="s">
        <v>433</v>
      </c>
      <c r="DH38" s="707"/>
      <c r="DI38" s="707"/>
      <c r="DJ38" s="707"/>
      <c r="DK38" s="708"/>
      <c r="DL38" s="706" t="s">
        <v>433</v>
      </c>
      <c r="DM38" s="707"/>
      <c r="DN38" s="707"/>
      <c r="DO38" s="707"/>
      <c r="DP38" s="708"/>
      <c r="DQ38" s="706" t="s">
        <v>433</v>
      </c>
      <c r="DR38" s="707"/>
      <c r="DS38" s="707"/>
      <c r="DT38" s="707"/>
      <c r="DU38" s="708"/>
      <c r="DV38" s="709"/>
      <c r="DW38" s="710"/>
      <c r="DX38" s="710"/>
      <c r="DY38" s="710"/>
      <c r="DZ38" s="711"/>
      <c r="EA38" s="189"/>
    </row>
    <row r="39" spans="1:131" s="190" customFormat="1" ht="26.25" customHeight="1">
      <c r="A39" s="209">
        <v>12</v>
      </c>
      <c r="B39" s="680" t="s">
        <v>502</v>
      </c>
      <c r="C39" s="681"/>
      <c r="D39" s="681"/>
      <c r="E39" s="681"/>
      <c r="F39" s="681"/>
      <c r="G39" s="681"/>
      <c r="H39" s="681"/>
      <c r="I39" s="681"/>
      <c r="J39" s="681"/>
      <c r="K39" s="681"/>
      <c r="L39" s="681"/>
      <c r="M39" s="681"/>
      <c r="N39" s="681"/>
      <c r="O39" s="681"/>
      <c r="P39" s="682"/>
      <c r="Q39" s="683">
        <v>5933</v>
      </c>
      <c r="R39" s="684"/>
      <c r="S39" s="684"/>
      <c r="T39" s="684"/>
      <c r="U39" s="684"/>
      <c r="V39" s="684">
        <v>5933</v>
      </c>
      <c r="W39" s="684"/>
      <c r="X39" s="684"/>
      <c r="Y39" s="684"/>
      <c r="Z39" s="684"/>
      <c r="AA39" s="684" t="s">
        <v>433</v>
      </c>
      <c r="AB39" s="684"/>
      <c r="AC39" s="684"/>
      <c r="AD39" s="684"/>
      <c r="AE39" s="685"/>
      <c r="AF39" s="759" t="s">
        <v>433</v>
      </c>
      <c r="AG39" s="684"/>
      <c r="AH39" s="684"/>
      <c r="AI39" s="684"/>
      <c r="AJ39" s="760"/>
      <c r="AK39" s="763">
        <v>4245</v>
      </c>
      <c r="AL39" s="764"/>
      <c r="AM39" s="764"/>
      <c r="AN39" s="764"/>
      <c r="AO39" s="764"/>
      <c r="AP39" s="764">
        <v>3737</v>
      </c>
      <c r="AQ39" s="764"/>
      <c r="AR39" s="764"/>
      <c r="AS39" s="764"/>
      <c r="AT39" s="764"/>
      <c r="AU39" s="764">
        <v>2661</v>
      </c>
      <c r="AV39" s="764"/>
      <c r="AW39" s="764"/>
      <c r="AX39" s="764"/>
      <c r="AY39" s="764"/>
      <c r="AZ39" s="765"/>
      <c r="BA39" s="765"/>
      <c r="BB39" s="765"/>
      <c r="BC39" s="765"/>
      <c r="BD39" s="765"/>
      <c r="BE39" s="761" t="s">
        <v>490</v>
      </c>
      <c r="BF39" s="761"/>
      <c r="BG39" s="761"/>
      <c r="BH39" s="761"/>
      <c r="BI39" s="762"/>
      <c r="BJ39" s="195"/>
      <c r="BK39" s="195"/>
      <c r="BL39" s="195"/>
      <c r="BM39" s="195"/>
      <c r="BN39" s="195"/>
      <c r="BO39" s="208"/>
      <c r="BP39" s="208"/>
      <c r="BQ39" s="205">
        <v>33</v>
      </c>
      <c r="BR39" s="206"/>
      <c r="BS39" s="693" t="s">
        <v>535</v>
      </c>
      <c r="BT39" s="694"/>
      <c r="BU39" s="694"/>
      <c r="BV39" s="694"/>
      <c r="BW39" s="694"/>
      <c r="BX39" s="694"/>
      <c r="BY39" s="694"/>
      <c r="BZ39" s="694"/>
      <c r="CA39" s="694"/>
      <c r="CB39" s="694"/>
      <c r="CC39" s="694"/>
      <c r="CD39" s="694"/>
      <c r="CE39" s="694"/>
      <c r="CF39" s="694"/>
      <c r="CG39" s="695"/>
      <c r="CH39" s="706">
        <v>152</v>
      </c>
      <c r="CI39" s="707"/>
      <c r="CJ39" s="707"/>
      <c r="CK39" s="707"/>
      <c r="CL39" s="708"/>
      <c r="CM39" s="706">
        <v>1091</v>
      </c>
      <c r="CN39" s="707"/>
      <c r="CO39" s="707"/>
      <c r="CP39" s="707"/>
      <c r="CQ39" s="708"/>
      <c r="CR39" s="706">
        <v>20</v>
      </c>
      <c r="CS39" s="707"/>
      <c r="CT39" s="707"/>
      <c r="CU39" s="707"/>
      <c r="CV39" s="708"/>
      <c r="CW39" s="706" t="s">
        <v>433</v>
      </c>
      <c r="CX39" s="707"/>
      <c r="CY39" s="707"/>
      <c r="CZ39" s="707"/>
      <c r="DA39" s="708"/>
      <c r="DB39" s="706" t="s">
        <v>433</v>
      </c>
      <c r="DC39" s="707"/>
      <c r="DD39" s="707"/>
      <c r="DE39" s="707"/>
      <c r="DF39" s="708"/>
      <c r="DG39" s="706" t="s">
        <v>433</v>
      </c>
      <c r="DH39" s="707"/>
      <c r="DI39" s="707"/>
      <c r="DJ39" s="707"/>
      <c r="DK39" s="708"/>
      <c r="DL39" s="706" t="s">
        <v>433</v>
      </c>
      <c r="DM39" s="707"/>
      <c r="DN39" s="707"/>
      <c r="DO39" s="707"/>
      <c r="DP39" s="708"/>
      <c r="DQ39" s="706" t="s">
        <v>433</v>
      </c>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t="s">
        <v>536</v>
      </c>
      <c r="BT40" s="694"/>
      <c r="BU40" s="694"/>
      <c r="BV40" s="694"/>
      <c r="BW40" s="694"/>
      <c r="BX40" s="694"/>
      <c r="BY40" s="694"/>
      <c r="BZ40" s="694"/>
      <c r="CA40" s="694"/>
      <c r="CB40" s="694"/>
      <c r="CC40" s="694"/>
      <c r="CD40" s="694"/>
      <c r="CE40" s="694"/>
      <c r="CF40" s="694"/>
      <c r="CG40" s="695"/>
      <c r="CH40" s="706">
        <v>465</v>
      </c>
      <c r="CI40" s="707"/>
      <c r="CJ40" s="707"/>
      <c r="CK40" s="707"/>
      <c r="CL40" s="708"/>
      <c r="CM40" s="706">
        <v>2855</v>
      </c>
      <c r="CN40" s="707"/>
      <c r="CO40" s="707"/>
      <c r="CP40" s="707"/>
      <c r="CQ40" s="708"/>
      <c r="CR40" s="706">
        <v>51</v>
      </c>
      <c r="CS40" s="707"/>
      <c r="CT40" s="707"/>
      <c r="CU40" s="707"/>
      <c r="CV40" s="708"/>
      <c r="CW40" s="706" t="s">
        <v>433</v>
      </c>
      <c r="CX40" s="707"/>
      <c r="CY40" s="707"/>
      <c r="CZ40" s="707"/>
      <c r="DA40" s="708"/>
      <c r="DB40" s="706" t="s">
        <v>433</v>
      </c>
      <c r="DC40" s="707"/>
      <c r="DD40" s="707"/>
      <c r="DE40" s="707"/>
      <c r="DF40" s="708"/>
      <c r="DG40" s="706" t="s">
        <v>433</v>
      </c>
      <c r="DH40" s="707"/>
      <c r="DI40" s="707"/>
      <c r="DJ40" s="707"/>
      <c r="DK40" s="708"/>
      <c r="DL40" s="706" t="s">
        <v>433</v>
      </c>
      <c r="DM40" s="707"/>
      <c r="DN40" s="707"/>
      <c r="DO40" s="707"/>
      <c r="DP40" s="708"/>
      <c r="DQ40" s="706" t="s">
        <v>433</v>
      </c>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t="s">
        <v>537</v>
      </c>
      <c r="BT41" s="694"/>
      <c r="BU41" s="694"/>
      <c r="BV41" s="694"/>
      <c r="BW41" s="694"/>
      <c r="BX41" s="694"/>
      <c r="BY41" s="694"/>
      <c r="BZ41" s="694"/>
      <c r="CA41" s="694"/>
      <c r="CB41" s="694"/>
      <c r="CC41" s="694"/>
      <c r="CD41" s="694"/>
      <c r="CE41" s="694"/>
      <c r="CF41" s="694"/>
      <c r="CG41" s="695"/>
      <c r="CH41" s="706">
        <v>-9</v>
      </c>
      <c r="CI41" s="707"/>
      <c r="CJ41" s="707"/>
      <c r="CK41" s="707"/>
      <c r="CL41" s="708"/>
      <c r="CM41" s="706">
        <v>711</v>
      </c>
      <c r="CN41" s="707"/>
      <c r="CO41" s="707"/>
      <c r="CP41" s="707"/>
      <c r="CQ41" s="708"/>
      <c r="CR41" s="706">
        <v>1</v>
      </c>
      <c r="CS41" s="707"/>
      <c r="CT41" s="707"/>
      <c r="CU41" s="707"/>
      <c r="CV41" s="708"/>
      <c r="CW41" s="706">
        <v>1050</v>
      </c>
      <c r="CX41" s="707"/>
      <c r="CY41" s="707"/>
      <c r="CZ41" s="707"/>
      <c r="DA41" s="708"/>
      <c r="DB41" s="706" t="s">
        <v>433</v>
      </c>
      <c r="DC41" s="707"/>
      <c r="DD41" s="707"/>
      <c r="DE41" s="707"/>
      <c r="DF41" s="708"/>
      <c r="DG41" s="706" t="s">
        <v>433</v>
      </c>
      <c r="DH41" s="707"/>
      <c r="DI41" s="707"/>
      <c r="DJ41" s="707"/>
      <c r="DK41" s="708"/>
      <c r="DL41" s="706" t="s">
        <v>433</v>
      </c>
      <c r="DM41" s="707"/>
      <c r="DN41" s="707"/>
      <c r="DO41" s="707"/>
      <c r="DP41" s="708"/>
      <c r="DQ41" s="706" t="s">
        <v>433</v>
      </c>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t="s">
        <v>538</v>
      </c>
      <c r="BT42" s="694"/>
      <c r="BU42" s="694"/>
      <c r="BV42" s="694"/>
      <c r="BW42" s="694"/>
      <c r="BX42" s="694"/>
      <c r="BY42" s="694"/>
      <c r="BZ42" s="694"/>
      <c r="CA42" s="694"/>
      <c r="CB42" s="694"/>
      <c r="CC42" s="694"/>
      <c r="CD42" s="694"/>
      <c r="CE42" s="694"/>
      <c r="CF42" s="694"/>
      <c r="CG42" s="695"/>
      <c r="CH42" s="706">
        <v>61</v>
      </c>
      <c r="CI42" s="707"/>
      <c r="CJ42" s="707"/>
      <c r="CK42" s="707"/>
      <c r="CL42" s="708"/>
      <c r="CM42" s="706">
        <v>1451</v>
      </c>
      <c r="CN42" s="707"/>
      <c r="CO42" s="707"/>
      <c r="CP42" s="707"/>
      <c r="CQ42" s="708"/>
      <c r="CR42" s="706">
        <v>188</v>
      </c>
      <c r="CS42" s="707"/>
      <c r="CT42" s="707"/>
      <c r="CU42" s="707"/>
      <c r="CV42" s="708"/>
      <c r="CW42" s="706">
        <v>831</v>
      </c>
      <c r="CX42" s="707"/>
      <c r="CY42" s="707"/>
      <c r="CZ42" s="707"/>
      <c r="DA42" s="708"/>
      <c r="DB42" s="706" t="s">
        <v>433</v>
      </c>
      <c r="DC42" s="707"/>
      <c r="DD42" s="707"/>
      <c r="DE42" s="707"/>
      <c r="DF42" s="708"/>
      <c r="DG42" s="706" t="s">
        <v>433</v>
      </c>
      <c r="DH42" s="707"/>
      <c r="DI42" s="707"/>
      <c r="DJ42" s="707"/>
      <c r="DK42" s="708"/>
      <c r="DL42" s="706" t="s">
        <v>433</v>
      </c>
      <c r="DM42" s="707"/>
      <c r="DN42" s="707"/>
      <c r="DO42" s="707"/>
      <c r="DP42" s="708"/>
      <c r="DQ42" s="706" t="s">
        <v>433</v>
      </c>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t="s">
        <v>539</v>
      </c>
      <c r="BT43" s="694"/>
      <c r="BU43" s="694"/>
      <c r="BV43" s="694"/>
      <c r="BW43" s="694"/>
      <c r="BX43" s="694"/>
      <c r="BY43" s="694"/>
      <c r="BZ43" s="694"/>
      <c r="CA43" s="694"/>
      <c r="CB43" s="694"/>
      <c r="CC43" s="694"/>
      <c r="CD43" s="694"/>
      <c r="CE43" s="694"/>
      <c r="CF43" s="694"/>
      <c r="CG43" s="695"/>
      <c r="CH43" s="706">
        <v>1277</v>
      </c>
      <c r="CI43" s="707"/>
      <c r="CJ43" s="707"/>
      <c r="CK43" s="707"/>
      <c r="CL43" s="708"/>
      <c r="CM43" s="706">
        <v>6970</v>
      </c>
      <c r="CN43" s="707"/>
      <c r="CO43" s="707"/>
      <c r="CP43" s="707"/>
      <c r="CQ43" s="708"/>
      <c r="CR43" s="706">
        <v>50</v>
      </c>
      <c r="CS43" s="707"/>
      <c r="CT43" s="707"/>
      <c r="CU43" s="707"/>
      <c r="CV43" s="708"/>
      <c r="CW43" s="706" t="s">
        <v>433</v>
      </c>
      <c r="CX43" s="707"/>
      <c r="CY43" s="707"/>
      <c r="CZ43" s="707"/>
      <c r="DA43" s="708"/>
      <c r="DB43" s="706" t="s">
        <v>433</v>
      </c>
      <c r="DC43" s="707"/>
      <c r="DD43" s="707"/>
      <c r="DE43" s="707"/>
      <c r="DF43" s="708"/>
      <c r="DG43" s="706" t="s">
        <v>433</v>
      </c>
      <c r="DH43" s="707"/>
      <c r="DI43" s="707"/>
      <c r="DJ43" s="707"/>
      <c r="DK43" s="708"/>
      <c r="DL43" s="706" t="s">
        <v>433</v>
      </c>
      <c r="DM43" s="707"/>
      <c r="DN43" s="707"/>
      <c r="DO43" s="707"/>
      <c r="DP43" s="708"/>
      <c r="DQ43" s="706" t="s">
        <v>433</v>
      </c>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t="s">
        <v>540</v>
      </c>
      <c r="BT44" s="694"/>
      <c r="BU44" s="694"/>
      <c r="BV44" s="694"/>
      <c r="BW44" s="694"/>
      <c r="BX44" s="694"/>
      <c r="BY44" s="694"/>
      <c r="BZ44" s="694"/>
      <c r="CA44" s="694"/>
      <c r="CB44" s="694"/>
      <c r="CC44" s="694"/>
      <c r="CD44" s="694"/>
      <c r="CE44" s="694"/>
      <c r="CF44" s="694"/>
      <c r="CG44" s="695"/>
      <c r="CH44" s="706">
        <v>6</v>
      </c>
      <c r="CI44" s="707"/>
      <c r="CJ44" s="707"/>
      <c r="CK44" s="707"/>
      <c r="CL44" s="708"/>
      <c r="CM44" s="706">
        <v>3233</v>
      </c>
      <c r="CN44" s="707"/>
      <c r="CO44" s="707"/>
      <c r="CP44" s="707"/>
      <c r="CQ44" s="708"/>
      <c r="CR44" s="706">
        <v>2500</v>
      </c>
      <c r="CS44" s="707"/>
      <c r="CT44" s="707"/>
      <c r="CU44" s="707"/>
      <c r="CV44" s="708"/>
      <c r="CW44" s="706" t="s">
        <v>433</v>
      </c>
      <c r="CX44" s="707"/>
      <c r="CY44" s="707"/>
      <c r="CZ44" s="707"/>
      <c r="DA44" s="708"/>
      <c r="DB44" s="706" t="s">
        <v>433</v>
      </c>
      <c r="DC44" s="707"/>
      <c r="DD44" s="707"/>
      <c r="DE44" s="707"/>
      <c r="DF44" s="708"/>
      <c r="DG44" s="706" t="s">
        <v>433</v>
      </c>
      <c r="DH44" s="707"/>
      <c r="DI44" s="707"/>
      <c r="DJ44" s="707"/>
      <c r="DK44" s="708"/>
      <c r="DL44" s="706" t="s">
        <v>433</v>
      </c>
      <c r="DM44" s="707"/>
      <c r="DN44" s="707"/>
      <c r="DO44" s="707"/>
      <c r="DP44" s="708"/>
      <c r="DQ44" s="706" t="s">
        <v>433</v>
      </c>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t="s">
        <v>541</v>
      </c>
      <c r="BT45" s="694"/>
      <c r="BU45" s="694"/>
      <c r="BV45" s="694"/>
      <c r="BW45" s="694"/>
      <c r="BX45" s="694"/>
      <c r="BY45" s="694"/>
      <c r="BZ45" s="694"/>
      <c r="CA45" s="694"/>
      <c r="CB45" s="694"/>
      <c r="CC45" s="694"/>
      <c r="CD45" s="694"/>
      <c r="CE45" s="694"/>
      <c r="CF45" s="694"/>
      <c r="CG45" s="695"/>
      <c r="CH45" s="706">
        <v>351</v>
      </c>
      <c r="CI45" s="707"/>
      <c r="CJ45" s="707"/>
      <c r="CK45" s="707"/>
      <c r="CL45" s="708"/>
      <c r="CM45" s="706">
        <v>4046</v>
      </c>
      <c r="CN45" s="707"/>
      <c r="CO45" s="707"/>
      <c r="CP45" s="707"/>
      <c r="CQ45" s="708"/>
      <c r="CR45" s="706">
        <v>250</v>
      </c>
      <c r="CS45" s="707"/>
      <c r="CT45" s="707"/>
      <c r="CU45" s="707"/>
      <c r="CV45" s="708"/>
      <c r="CW45" s="706" t="s">
        <v>433</v>
      </c>
      <c r="CX45" s="707"/>
      <c r="CY45" s="707"/>
      <c r="CZ45" s="707"/>
      <c r="DA45" s="708"/>
      <c r="DB45" s="706" t="s">
        <v>433</v>
      </c>
      <c r="DC45" s="707"/>
      <c r="DD45" s="707"/>
      <c r="DE45" s="707"/>
      <c r="DF45" s="708"/>
      <c r="DG45" s="706" t="s">
        <v>433</v>
      </c>
      <c r="DH45" s="707"/>
      <c r="DI45" s="707"/>
      <c r="DJ45" s="707"/>
      <c r="DK45" s="708"/>
      <c r="DL45" s="706" t="s">
        <v>433</v>
      </c>
      <c r="DM45" s="707"/>
      <c r="DN45" s="707"/>
      <c r="DO45" s="707"/>
      <c r="DP45" s="708"/>
      <c r="DQ45" s="706" t="s">
        <v>433</v>
      </c>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t="s">
        <v>542</v>
      </c>
      <c r="BT46" s="694"/>
      <c r="BU46" s="694"/>
      <c r="BV46" s="694"/>
      <c r="BW46" s="694"/>
      <c r="BX46" s="694"/>
      <c r="BY46" s="694"/>
      <c r="BZ46" s="694"/>
      <c r="CA46" s="694"/>
      <c r="CB46" s="694"/>
      <c r="CC46" s="694"/>
      <c r="CD46" s="694"/>
      <c r="CE46" s="694"/>
      <c r="CF46" s="694"/>
      <c r="CG46" s="695"/>
      <c r="CH46" s="706">
        <v>99</v>
      </c>
      <c r="CI46" s="707"/>
      <c r="CJ46" s="707"/>
      <c r="CK46" s="707"/>
      <c r="CL46" s="708"/>
      <c r="CM46" s="706">
        <v>3335</v>
      </c>
      <c r="CN46" s="707"/>
      <c r="CO46" s="707"/>
      <c r="CP46" s="707"/>
      <c r="CQ46" s="708"/>
      <c r="CR46" s="706">
        <v>56</v>
      </c>
      <c r="CS46" s="707"/>
      <c r="CT46" s="707"/>
      <c r="CU46" s="707"/>
      <c r="CV46" s="708"/>
      <c r="CW46" s="706" t="s">
        <v>433</v>
      </c>
      <c r="CX46" s="707"/>
      <c r="CY46" s="707"/>
      <c r="CZ46" s="707"/>
      <c r="DA46" s="708"/>
      <c r="DB46" s="706" t="s">
        <v>433</v>
      </c>
      <c r="DC46" s="707"/>
      <c r="DD46" s="707"/>
      <c r="DE46" s="707"/>
      <c r="DF46" s="708"/>
      <c r="DG46" s="706" t="s">
        <v>433</v>
      </c>
      <c r="DH46" s="707"/>
      <c r="DI46" s="707"/>
      <c r="DJ46" s="707"/>
      <c r="DK46" s="708"/>
      <c r="DL46" s="706" t="s">
        <v>433</v>
      </c>
      <c r="DM46" s="707"/>
      <c r="DN46" s="707"/>
      <c r="DO46" s="707"/>
      <c r="DP46" s="708"/>
      <c r="DQ46" s="706" t="s">
        <v>433</v>
      </c>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t="s">
        <v>543</v>
      </c>
      <c r="BT47" s="694"/>
      <c r="BU47" s="694"/>
      <c r="BV47" s="694"/>
      <c r="BW47" s="694"/>
      <c r="BX47" s="694"/>
      <c r="BY47" s="694"/>
      <c r="BZ47" s="694"/>
      <c r="CA47" s="694"/>
      <c r="CB47" s="694"/>
      <c r="CC47" s="694"/>
      <c r="CD47" s="694"/>
      <c r="CE47" s="694"/>
      <c r="CF47" s="694"/>
      <c r="CG47" s="695"/>
      <c r="CH47" s="706">
        <v>-32</v>
      </c>
      <c r="CI47" s="707"/>
      <c r="CJ47" s="707"/>
      <c r="CK47" s="707"/>
      <c r="CL47" s="708"/>
      <c r="CM47" s="706">
        <v>580</v>
      </c>
      <c r="CN47" s="707"/>
      <c r="CO47" s="707"/>
      <c r="CP47" s="707"/>
      <c r="CQ47" s="708"/>
      <c r="CR47" s="706">
        <v>250</v>
      </c>
      <c r="CS47" s="707"/>
      <c r="CT47" s="707"/>
      <c r="CU47" s="707"/>
      <c r="CV47" s="708"/>
      <c r="CW47" s="706">
        <v>517</v>
      </c>
      <c r="CX47" s="707"/>
      <c r="CY47" s="707"/>
      <c r="CZ47" s="707"/>
      <c r="DA47" s="708"/>
      <c r="DB47" s="706" t="s">
        <v>433</v>
      </c>
      <c r="DC47" s="707"/>
      <c r="DD47" s="707"/>
      <c r="DE47" s="707"/>
      <c r="DF47" s="708"/>
      <c r="DG47" s="706" t="s">
        <v>433</v>
      </c>
      <c r="DH47" s="707"/>
      <c r="DI47" s="707"/>
      <c r="DJ47" s="707"/>
      <c r="DK47" s="708"/>
      <c r="DL47" s="706" t="s">
        <v>433</v>
      </c>
      <c r="DM47" s="707"/>
      <c r="DN47" s="707"/>
      <c r="DO47" s="707"/>
      <c r="DP47" s="708"/>
      <c r="DQ47" s="706" t="s">
        <v>433</v>
      </c>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t="s">
        <v>544</v>
      </c>
      <c r="BT48" s="694"/>
      <c r="BU48" s="694"/>
      <c r="BV48" s="694"/>
      <c r="BW48" s="694"/>
      <c r="BX48" s="694"/>
      <c r="BY48" s="694"/>
      <c r="BZ48" s="694"/>
      <c r="CA48" s="694"/>
      <c r="CB48" s="694"/>
      <c r="CC48" s="694"/>
      <c r="CD48" s="694"/>
      <c r="CE48" s="694"/>
      <c r="CF48" s="694"/>
      <c r="CG48" s="695"/>
      <c r="CH48" s="706">
        <v>671</v>
      </c>
      <c r="CI48" s="707"/>
      <c r="CJ48" s="707"/>
      <c r="CK48" s="707"/>
      <c r="CL48" s="708"/>
      <c r="CM48" s="706">
        <v>137906</v>
      </c>
      <c r="CN48" s="707"/>
      <c r="CO48" s="707"/>
      <c r="CP48" s="707"/>
      <c r="CQ48" s="708"/>
      <c r="CR48" s="706">
        <v>141602</v>
      </c>
      <c r="CS48" s="707"/>
      <c r="CT48" s="707"/>
      <c r="CU48" s="707"/>
      <c r="CV48" s="708"/>
      <c r="CW48" s="706">
        <v>16109</v>
      </c>
      <c r="CX48" s="707"/>
      <c r="CY48" s="707"/>
      <c r="CZ48" s="707"/>
      <c r="DA48" s="708"/>
      <c r="DB48" s="706" t="s">
        <v>433</v>
      </c>
      <c r="DC48" s="707"/>
      <c r="DD48" s="707"/>
      <c r="DE48" s="707"/>
      <c r="DF48" s="708"/>
      <c r="DG48" s="706" t="s">
        <v>433</v>
      </c>
      <c r="DH48" s="707"/>
      <c r="DI48" s="707"/>
      <c r="DJ48" s="707"/>
      <c r="DK48" s="708"/>
      <c r="DL48" s="706" t="s">
        <v>433</v>
      </c>
      <c r="DM48" s="707"/>
      <c r="DN48" s="707"/>
      <c r="DO48" s="707"/>
      <c r="DP48" s="708"/>
      <c r="DQ48" s="706" t="s">
        <v>433</v>
      </c>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t="s">
        <v>545</v>
      </c>
      <c r="BT49" s="694"/>
      <c r="BU49" s="694"/>
      <c r="BV49" s="694"/>
      <c r="BW49" s="694"/>
      <c r="BX49" s="694"/>
      <c r="BY49" s="694"/>
      <c r="BZ49" s="694"/>
      <c r="CA49" s="694"/>
      <c r="CB49" s="694"/>
      <c r="CC49" s="694"/>
      <c r="CD49" s="694"/>
      <c r="CE49" s="694"/>
      <c r="CF49" s="694"/>
      <c r="CG49" s="695"/>
      <c r="CH49" s="706">
        <v>251</v>
      </c>
      <c r="CI49" s="707"/>
      <c r="CJ49" s="707"/>
      <c r="CK49" s="707"/>
      <c r="CL49" s="708"/>
      <c r="CM49" s="706">
        <v>28180</v>
      </c>
      <c r="CN49" s="707"/>
      <c r="CO49" s="707"/>
      <c r="CP49" s="707"/>
      <c r="CQ49" s="708"/>
      <c r="CR49" s="706">
        <v>28052</v>
      </c>
      <c r="CS49" s="707"/>
      <c r="CT49" s="707"/>
      <c r="CU49" s="707"/>
      <c r="CV49" s="708"/>
      <c r="CW49" s="706">
        <v>5695</v>
      </c>
      <c r="CX49" s="707"/>
      <c r="CY49" s="707"/>
      <c r="CZ49" s="707"/>
      <c r="DA49" s="708"/>
      <c r="DB49" s="706" t="s">
        <v>433</v>
      </c>
      <c r="DC49" s="707"/>
      <c r="DD49" s="707"/>
      <c r="DE49" s="707"/>
      <c r="DF49" s="708"/>
      <c r="DG49" s="706" t="s">
        <v>433</v>
      </c>
      <c r="DH49" s="707"/>
      <c r="DI49" s="707"/>
      <c r="DJ49" s="707"/>
      <c r="DK49" s="708"/>
      <c r="DL49" s="706" t="s">
        <v>433</v>
      </c>
      <c r="DM49" s="707"/>
      <c r="DN49" s="707"/>
      <c r="DO49" s="707"/>
      <c r="DP49" s="708"/>
      <c r="DQ49" s="706" t="s">
        <v>433</v>
      </c>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t="s">
        <v>546</v>
      </c>
      <c r="BT50" s="694"/>
      <c r="BU50" s="694"/>
      <c r="BV50" s="694"/>
      <c r="BW50" s="694"/>
      <c r="BX50" s="694"/>
      <c r="BY50" s="694"/>
      <c r="BZ50" s="694"/>
      <c r="CA50" s="694"/>
      <c r="CB50" s="694"/>
      <c r="CC50" s="694"/>
      <c r="CD50" s="694"/>
      <c r="CE50" s="694"/>
      <c r="CF50" s="694"/>
      <c r="CG50" s="695"/>
      <c r="CH50" s="706">
        <v>86</v>
      </c>
      <c r="CI50" s="707"/>
      <c r="CJ50" s="707"/>
      <c r="CK50" s="707"/>
      <c r="CL50" s="708"/>
      <c r="CM50" s="706">
        <v>76856</v>
      </c>
      <c r="CN50" s="707"/>
      <c r="CO50" s="707"/>
      <c r="CP50" s="707"/>
      <c r="CQ50" s="708"/>
      <c r="CR50" s="706">
        <v>64948</v>
      </c>
      <c r="CS50" s="707"/>
      <c r="CT50" s="707"/>
      <c r="CU50" s="707"/>
      <c r="CV50" s="708"/>
      <c r="CW50" s="706" t="s">
        <v>433</v>
      </c>
      <c r="CX50" s="707"/>
      <c r="CY50" s="707"/>
      <c r="CZ50" s="707"/>
      <c r="DA50" s="708"/>
      <c r="DB50" s="706">
        <v>5000</v>
      </c>
      <c r="DC50" s="707"/>
      <c r="DD50" s="707"/>
      <c r="DE50" s="707"/>
      <c r="DF50" s="708"/>
      <c r="DG50" s="706" t="s">
        <v>433</v>
      </c>
      <c r="DH50" s="707"/>
      <c r="DI50" s="707"/>
      <c r="DJ50" s="707"/>
      <c r="DK50" s="708"/>
      <c r="DL50" s="706" t="s">
        <v>433</v>
      </c>
      <c r="DM50" s="707"/>
      <c r="DN50" s="707"/>
      <c r="DO50" s="707"/>
      <c r="DP50" s="708"/>
      <c r="DQ50" s="706" t="s">
        <v>433</v>
      </c>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t="s">
        <v>547</v>
      </c>
      <c r="BT51" s="694"/>
      <c r="BU51" s="694"/>
      <c r="BV51" s="694"/>
      <c r="BW51" s="694"/>
      <c r="BX51" s="694"/>
      <c r="BY51" s="694"/>
      <c r="BZ51" s="694"/>
      <c r="CA51" s="694"/>
      <c r="CB51" s="694"/>
      <c r="CC51" s="694"/>
      <c r="CD51" s="694"/>
      <c r="CE51" s="694"/>
      <c r="CF51" s="694"/>
      <c r="CG51" s="695"/>
      <c r="CH51" s="706">
        <v>4493</v>
      </c>
      <c r="CI51" s="707"/>
      <c r="CJ51" s="707"/>
      <c r="CK51" s="707"/>
      <c r="CL51" s="708"/>
      <c r="CM51" s="706">
        <v>45280</v>
      </c>
      <c r="CN51" s="707"/>
      <c r="CO51" s="707"/>
      <c r="CP51" s="707"/>
      <c r="CQ51" s="708"/>
      <c r="CR51" s="706">
        <v>17304</v>
      </c>
      <c r="CS51" s="707"/>
      <c r="CT51" s="707"/>
      <c r="CU51" s="707"/>
      <c r="CV51" s="708"/>
      <c r="CW51" s="706" t="s">
        <v>433</v>
      </c>
      <c r="CX51" s="707"/>
      <c r="CY51" s="707"/>
      <c r="CZ51" s="707"/>
      <c r="DA51" s="708"/>
      <c r="DB51" s="706">
        <v>16833</v>
      </c>
      <c r="DC51" s="707"/>
      <c r="DD51" s="707"/>
      <c r="DE51" s="707"/>
      <c r="DF51" s="708"/>
      <c r="DG51" s="706" t="s">
        <v>433</v>
      </c>
      <c r="DH51" s="707"/>
      <c r="DI51" s="707"/>
      <c r="DJ51" s="707"/>
      <c r="DK51" s="708"/>
      <c r="DL51" s="706" t="s">
        <v>433</v>
      </c>
      <c r="DM51" s="707"/>
      <c r="DN51" s="707"/>
      <c r="DO51" s="707"/>
      <c r="DP51" s="708"/>
      <c r="DQ51" s="706" t="s">
        <v>433</v>
      </c>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t="s">
        <v>548</v>
      </c>
      <c r="BT52" s="694"/>
      <c r="BU52" s="694"/>
      <c r="BV52" s="694"/>
      <c r="BW52" s="694"/>
      <c r="BX52" s="694"/>
      <c r="BY52" s="694"/>
      <c r="BZ52" s="694"/>
      <c r="CA52" s="694"/>
      <c r="CB52" s="694"/>
      <c r="CC52" s="694"/>
      <c r="CD52" s="694"/>
      <c r="CE52" s="694"/>
      <c r="CF52" s="694"/>
      <c r="CG52" s="695"/>
      <c r="CH52" s="706">
        <v>-617</v>
      </c>
      <c r="CI52" s="707"/>
      <c r="CJ52" s="707"/>
      <c r="CK52" s="707"/>
      <c r="CL52" s="708"/>
      <c r="CM52" s="706">
        <v>17680</v>
      </c>
      <c r="CN52" s="707"/>
      <c r="CO52" s="707"/>
      <c r="CP52" s="707"/>
      <c r="CQ52" s="708"/>
      <c r="CR52" s="706">
        <v>9410</v>
      </c>
      <c r="CS52" s="707"/>
      <c r="CT52" s="707"/>
      <c r="CU52" s="707"/>
      <c r="CV52" s="708"/>
      <c r="CW52" s="706">
        <v>4575</v>
      </c>
      <c r="CX52" s="707"/>
      <c r="CY52" s="707"/>
      <c r="CZ52" s="707"/>
      <c r="DA52" s="708"/>
      <c r="DB52" s="706">
        <v>15423</v>
      </c>
      <c r="DC52" s="707"/>
      <c r="DD52" s="707"/>
      <c r="DE52" s="707"/>
      <c r="DF52" s="708"/>
      <c r="DG52" s="706" t="s">
        <v>433</v>
      </c>
      <c r="DH52" s="707"/>
      <c r="DI52" s="707"/>
      <c r="DJ52" s="707"/>
      <c r="DK52" s="708"/>
      <c r="DL52" s="706" t="s">
        <v>433</v>
      </c>
      <c r="DM52" s="707"/>
      <c r="DN52" s="707"/>
      <c r="DO52" s="707"/>
      <c r="DP52" s="708"/>
      <c r="DQ52" s="706" t="s">
        <v>433</v>
      </c>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t="s">
        <v>549</v>
      </c>
      <c r="BT53" s="694"/>
      <c r="BU53" s="694"/>
      <c r="BV53" s="694"/>
      <c r="BW53" s="694"/>
      <c r="BX53" s="694"/>
      <c r="BY53" s="694"/>
      <c r="BZ53" s="694"/>
      <c r="CA53" s="694"/>
      <c r="CB53" s="694"/>
      <c r="CC53" s="694"/>
      <c r="CD53" s="694"/>
      <c r="CE53" s="694"/>
      <c r="CF53" s="694"/>
      <c r="CG53" s="695"/>
      <c r="CH53" s="706">
        <v>1</v>
      </c>
      <c r="CI53" s="707"/>
      <c r="CJ53" s="707"/>
      <c r="CK53" s="707"/>
      <c r="CL53" s="708"/>
      <c r="CM53" s="706">
        <v>1180</v>
      </c>
      <c r="CN53" s="707"/>
      <c r="CO53" s="707"/>
      <c r="CP53" s="707"/>
      <c r="CQ53" s="708"/>
      <c r="CR53" s="706">
        <v>800</v>
      </c>
      <c r="CS53" s="707"/>
      <c r="CT53" s="707"/>
      <c r="CU53" s="707"/>
      <c r="CV53" s="708"/>
      <c r="CW53" s="706">
        <v>149</v>
      </c>
      <c r="CX53" s="707"/>
      <c r="CY53" s="707"/>
      <c r="CZ53" s="707"/>
      <c r="DA53" s="708"/>
      <c r="DB53" s="706" t="s">
        <v>433</v>
      </c>
      <c r="DC53" s="707"/>
      <c r="DD53" s="707"/>
      <c r="DE53" s="707"/>
      <c r="DF53" s="708"/>
      <c r="DG53" s="706" t="s">
        <v>433</v>
      </c>
      <c r="DH53" s="707"/>
      <c r="DI53" s="707"/>
      <c r="DJ53" s="707"/>
      <c r="DK53" s="708"/>
      <c r="DL53" s="706" t="s">
        <v>433</v>
      </c>
      <c r="DM53" s="707"/>
      <c r="DN53" s="707"/>
      <c r="DO53" s="707"/>
      <c r="DP53" s="708"/>
      <c r="DQ53" s="706" t="s">
        <v>433</v>
      </c>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t="s">
        <v>550</v>
      </c>
      <c r="BT54" s="694"/>
      <c r="BU54" s="694"/>
      <c r="BV54" s="694"/>
      <c r="BW54" s="694"/>
      <c r="BX54" s="694"/>
      <c r="BY54" s="694"/>
      <c r="BZ54" s="694"/>
      <c r="CA54" s="694"/>
      <c r="CB54" s="694"/>
      <c r="CC54" s="694"/>
      <c r="CD54" s="694"/>
      <c r="CE54" s="694"/>
      <c r="CF54" s="694"/>
      <c r="CG54" s="695"/>
      <c r="CH54" s="706">
        <v>1891</v>
      </c>
      <c r="CI54" s="707"/>
      <c r="CJ54" s="707"/>
      <c r="CK54" s="707"/>
      <c r="CL54" s="708"/>
      <c r="CM54" s="706">
        <v>7819</v>
      </c>
      <c r="CN54" s="707"/>
      <c r="CO54" s="707"/>
      <c r="CP54" s="707"/>
      <c r="CQ54" s="708"/>
      <c r="CR54" s="706">
        <v>5850</v>
      </c>
      <c r="CS54" s="707"/>
      <c r="CT54" s="707"/>
      <c r="CU54" s="707"/>
      <c r="CV54" s="708"/>
      <c r="CW54" s="706" t="s">
        <v>433</v>
      </c>
      <c r="CX54" s="707"/>
      <c r="CY54" s="707"/>
      <c r="CZ54" s="707"/>
      <c r="DA54" s="708"/>
      <c r="DB54" s="706" t="s">
        <v>433</v>
      </c>
      <c r="DC54" s="707"/>
      <c r="DD54" s="707"/>
      <c r="DE54" s="707"/>
      <c r="DF54" s="708"/>
      <c r="DG54" s="706" t="s">
        <v>433</v>
      </c>
      <c r="DH54" s="707"/>
      <c r="DI54" s="707"/>
      <c r="DJ54" s="707"/>
      <c r="DK54" s="708"/>
      <c r="DL54" s="706" t="s">
        <v>433</v>
      </c>
      <c r="DM54" s="707"/>
      <c r="DN54" s="707"/>
      <c r="DO54" s="707"/>
      <c r="DP54" s="708"/>
      <c r="DQ54" s="706" t="s">
        <v>433</v>
      </c>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348</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332</v>
      </c>
      <c r="B63" s="721" t="s">
        <v>349</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714675</v>
      </c>
      <c r="AG63" s="775"/>
      <c r="AH63" s="775"/>
      <c r="AI63" s="775"/>
      <c r="AJ63" s="776"/>
      <c r="AK63" s="777"/>
      <c r="AL63" s="772"/>
      <c r="AM63" s="772"/>
      <c r="AN63" s="772"/>
      <c r="AO63" s="772"/>
      <c r="AP63" s="775">
        <v>2921986</v>
      </c>
      <c r="AQ63" s="775"/>
      <c r="AR63" s="775"/>
      <c r="AS63" s="775"/>
      <c r="AT63" s="775"/>
      <c r="AU63" s="775">
        <v>1171377</v>
      </c>
      <c r="AV63" s="775"/>
      <c r="AW63" s="775"/>
      <c r="AX63" s="775"/>
      <c r="AY63" s="775"/>
      <c r="AZ63" s="786"/>
      <c r="BA63" s="786"/>
      <c r="BB63" s="786"/>
      <c r="BC63" s="786"/>
      <c r="BD63" s="786"/>
      <c r="BE63" s="787"/>
      <c r="BF63" s="787"/>
      <c r="BG63" s="787"/>
      <c r="BH63" s="787"/>
      <c r="BI63" s="788"/>
      <c r="BJ63" s="789" t="s">
        <v>433</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350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351</v>
      </c>
      <c r="B66" s="666"/>
      <c r="C66" s="666"/>
      <c r="D66" s="666"/>
      <c r="E66" s="666"/>
      <c r="F66" s="666"/>
      <c r="G66" s="666"/>
      <c r="H66" s="666"/>
      <c r="I66" s="666"/>
      <c r="J66" s="666"/>
      <c r="K66" s="666"/>
      <c r="L66" s="666"/>
      <c r="M66" s="666"/>
      <c r="N66" s="666"/>
      <c r="O66" s="666"/>
      <c r="P66" s="667"/>
      <c r="Q66" s="642" t="s">
        <v>336</v>
      </c>
      <c r="R66" s="643"/>
      <c r="S66" s="643"/>
      <c r="T66" s="643"/>
      <c r="U66" s="644"/>
      <c r="V66" s="642" t="s">
        <v>337</v>
      </c>
      <c r="W66" s="643"/>
      <c r="X66" s="643"/>
      <c r="Y66" s="643"/>
      <c r="Z66" s="644"/>
      <c r="AA66" s="642" t="s">
        <v>338</v>
      </c>
      <c r="AB66" s="643"/>
      <c r="AC66" s="643"/>
      <c r="AD66" s="643"/>
      <c r="AE66" s="644"/>
      <c r="AF66" s="792" t="s">
        <v>339</v>
      </c>
      <c r="AG66" s="744"/>
      <c r="AH66" s="744"/>
      <c r="AI66" s="744"/>
      <c r="AJ66" s="793"/>
      <c r="AK66" s="642" t="s">
        <v>340</v>
      </c>
      <c r="AL66" s="666"/>
      <c r="AM66" s="666"/>
      <c r="AN66" s="666"/>
      <c r="AO66" s="667"/>
      <c r="AP66" s="642" t="s">
        <v>341</v>
      </c>
      <c r="AQ66" s="643"/>
      <c r="AR66" s="643"/>
      <c r="AS66" s="643"/>
      <c r="AT66" s="644"/>
      <c r="AU66" s="642" t="s">
        <v>352</v>
      </c>
      <c r="AV66" s="643"/>
      <c r="AW66" s="643"/>
      <c r="AX66" s="643"/>
      <c r="AY66" s="644"/>
      <c r="AZ66" s="642" t="s">
        <v>321</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332</v>
      </c>
      <c r="B88" s="721" t="s">
        <v>353</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332</v>
      </c>
      <c r="BR102" s="721" t="s">
        <v>354</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422818</v>
      </c>
      <c r="CS102" s="790"/>
      <c r="CT102" s="790"/>
      <c r="CU102" s="790"/>
      <c r="CV102" s="833"/>
      <c r="CW102" s="832">
        <v>62447</v>
      </c>
      <c r="CX102" s="790"/>
      <c r="CY102" s="790"/>
      <c r="CZ102" s="790"/>
      <c r="DA102" s="833"/>
      <c r="DB102" s="832">
        <v>720758</v>
      </c>
      <c r="DC102" s="790"/>
      <c r="DD102" s="790"/>
      <c r="DE102" s="790"/>
      <c r="DF102" s="833"/>
      <c r="DG102" s="832" t="s">
        <v>433</v>
      </c>
      <c r="DH102" s="790"/>
      <c r="DI102" s="790"/>
      <c r="DJ102" s="790"/>
      <c r="DK102" s="833"/>
      <c r="DL102" s="832">
        <v>38147</v>
      </c>
      <c r="DM102" s="790"/>
      <c r="DN102" s="790"/>
      <c r="DO102" s="790"/>
      <c r="DP102" s="833"/>
      <c r="DQ102" s="832">
        <v>3815</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355</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356</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357</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358</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359</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360</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361</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362</v>
      </c>
      <c r="AB109" s="835"/>
      <c r="AC109" s="835"/>
      <c r="AD109" s="835"/>
      <c r="AE109" s="836"/>
      <c r="AF109" s="834" t="s">
        <v>276</v>
      </c>
      <c r="AG109" s="835"/>
      <c r="AH109" s="835"/>
      <c r="AI109" s="835"/>
      <c r="AJ109" s="836"/>
      <c r="AK109" s="834" t="s">
        <v>275</v>
      </c>
      <c r="AL109" s="835"/>
      <c r="AM109" s="835"/>
      <c r="AN109" s="835"/>
      <c r="AO109" s="836"/>
      <c r="AP109" s="834" t="s">
        <v>363</v>
      </c>
      <c r="AQ109" s="835"/>
      <c r="AR109" s="835"/>
      <c r="AS109" s="835"/>
      <c r="AT109" s="837"/>
      <c r="AU109" s="856" t="s">
        <v>361</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362</v>
      </c>
      <c r="BR109" s="835"/>
      <c r="BS109" s="835"/>
      <c r="BT109" s="835"/>
      <c r="BU109" s="836"/>
      <c r="BV109" s="834" t="s">
        <v>276</v>
      </c>
      <c r="BW109" s="835"/>
      <c r="BX109" s="835"/>
      <c r="BY109" s="835"/>
      <c r="BZ109" s="836"/>
      <c r="CA109" s="834" t="s">
        <v>275</v>
      </c>
      <c r="CB109" s="835"/>
      <c r="CC109" s="835"/>
      <c r="CD109" s="835"/>
      <c r="CE109" s="836"/>
      <c r="CF109" s="857" t="s">
        <v>363</v>
      </c>
      <c r="CG109" s="857"/>
      <c r="CH109" s="857"/>
      <c r="CI109" s="857"/>
      <c r="CJ109" s="857"/>
      <c r="CK109" s="834" t="s">
        <v>364</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362</v>
      </c>
      <c r="DH109" s="835"/>
      <c r="DI109" s="835"/>
      <c r="DJ109" s="835"/>
      <c r="DK109" s="836"/>
      <c r="DL109" s="834" t="s">
        <v>276</v>
      </c>
      <c r="DM109" s="835"/>
      <c r="DN109" s="835"/>
      <c r="DO109" s="835"/>
      <c r="DP109" s="836"/>
      <c r="DQ109" s="834" t="s">
        <v>275</v>
      </c>
      <c r="DR109" s="835"/>
      <c r="DS109" s="835"/>
      <c r="DT109" s="835"/>
      <c r="DU109" s="836"/>
      <c r="DV109" s="834" t="s">
        <v>363</v>
      </c>
      <c r="DW109" s="835"/>
      <c r="DX109" s="835"/>
      <c r="DY109" s="835"/>
      <c r="DZ109" s="837"/>
    </row>
    <row r="110" spans="1:131" s="189" customFormat="1" ht="26.25" customHeight="1">
      <c r="A110" s="838" t="s">
        <v>365</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185411385</v>
      </c>
      <c r="AB110" s="842"/>
      <c r="AC110" s="842"/>
      <c r="AD110" s="842"/>
      <c r="AE110" s="843"/>
      <c r="AF110" s="844">
        <v>175817570</v>
      </c>
      <c r="AG110" s="842"/>
      <c r="AH110" s="842"/>
      <c r="AI110" s="842"/>
      <c r="AJ110" s="843"/>
      <c r="AK110" s="844">
        <v>177548947</v>
      </c>
      <c r="AL110" s="842"/>
      <c r="AM110" s="842"/>
      <c r="AN110" s="842"/>
      <c r="AO110" s="843"/>
      <c r="AP110" s="845">
        <v>5.8</v>
      </c>
      <c r="AQ110" s="846"/>
      <c r="AR110" s="846"/>
      <c r="AS110" s="846"/>
      <c r="AT110" s="847"/>
      <c r="AU110" s="848" t="s">
        <v>57</v>
      </c>
      <c r="AV110" s="849"/>
      <c r="AW110" s="849"/>
      <c r="AX110" s="849"/>
      <c r="AY110" s="850"/>
      <c r="AZ110" s="892" t="s">
        <v>366</v>
      </c>
      <c r="BA110" s="839"/>
      <c r="BB110" s="839"/>
      <c r="BC110" s="839"/>
      <c r="BD110" s="839"/>
      <c r="BE110" s="839"/>
      <c r="BF110" s="839"/>
      <c r="BG110" s="839"/>
      <c r="BH110" s="839"/>
      <c r="BI110" s="839"/>
      <c r="BJ110" s="839"/>
      <c r="BK110" s="839"/>
      <c r="BL110" s="839"/>
      <c r="BM110" s="839"/>
      <c r="BN110" s="839"/>
      <c r="BO110" s="839"/>
      <c r="BP110" s="840"/>
      <c r="BQ110" s="878">
        <v>7297671526</v>
      </c>
      <c r="BR110" s="879"/>
      <c r="BS110" s="879"/>
      <c r="BT110" s="879"/>
      <c r="BU110" s="879"/>
      <c r="BV110" s="879">
        <v>6955284306</v>
      </c>
      <c r="BW110" s="879"/>
      <c r="BX110" s="879"/>
      <c r="BY110" s="879"/>
      <c r="BZ110" s="879"/>
      <c r="CA110" s="879">
        <v>6548269935</v>
      </c>
      <c r="CB110" s="879"/>
      <c r="CC110" s="879"/>
      <c r="CD110" s="879"/>
      <c r="CE110" s="879"/>
      <c r="CF110" s="893">
        <v>215.7</v>
      </c>
      <c r="CG110" s="894"/>
      <c r="CH110" s="894"/>
      <c r="CI110" s="894"/>
      <c r="CJ110" s="894"/>
      <c r="CK110" s="895" t="s">
        <v>367</v>
      </c>
      <c r="CL110" s="896"/>
      <c r="CM110" s="875" t="s">
        <v>368</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12199430</v>
      </c>
      <c r="DH110" s="879"/>
      <c r="DI110" s="879"/>
      <c r="DJ110" s="879"/>
      <c r="DK110" s="879"/>
      <c r="DL110" s="879">
        <v>9867399</v>
      </c>
      <c r="DM110" s="879"/>
      <c r="DN110" s="879"/>
      <c r="DO110" s="879"/>
      <c r="DP110" s="879"/>
      <c r="DQ110" s="879">
        <v>8269000</v>
      </c>
      <c r="DR110" s="879"/>
      <c r="DS110" s="879"/>
      <c r="DT110" s="879"/>
      <c r="DU110" s="879"/>
      <c r="DV110" s="880">
        <v>0.3</v>
      </c>
      <c r="DW110" s="880"/>
      <c r="DX110" s="880"/>
      <c r="DY110" s="880"/>
      <c r="DZ110" s="881"/>
    </row>
    <row r="111" spans="1:131" s="189" customFormat="1" ht="26.25" customHeight="1">
      <c r="A111" s="882" t="s">
        <v>369</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100</v>
      </c>
      <c r="AB111" s="886"/>
      <c r="AC111" s="886"/>
      <c r="AD111" s="886"/>
      <c r="AE111" s="887"/>
      <c r="AF111" s="888" t="s">
        <v>100</v>
      </c>
      <c r="AG111" s="886"/>
      <c r="AH111" s="886"/>
      <c r="AI111" s="886"/>
      <c r="AJ111" s="887"/>
      <c r="AK111" s="888" t="s">
        <v>100</v>
      </c>
      <c r="AL111" s="886"/>
      <c r="AM111" s="886"/>
      <c r="AN111" s="886"/>
      <c r="AO111" s="887"/>
      <c r="AP111" s="889" t="s">
        <v>100</v>
      </c>
      <c r="AQ111" s="890"/>
      <c r="AR111" s="890"/>
      <c r="AS111" s="890"/>
      <c r="AT111" s="891"/>
      <c r="AU111" s="851"/>
      <c r="AV111" s="852"/>
      <c r="AW111" s="852"/>
      <c r="AX111" s="852"/>
      <c r="AY111" s="853"/>
      <c r="AZ111" s="901" t="s">
        <v>370</v>
      </c>
      <c r="BA111" s="902"/>
      <c r="BB111" s="902"/>
      <c r="BC111" s="902"/>
      <c r="BD111" s="902"/>
      <c r="BE111" s="902"/>
      <c r="BF111" s="902"/>
      <c r="BG111" s="902"/>
      <c r="BH111" s="902"/>
      <c r="BI111" s="902"/>
      <c r="BJ111" s="902"/>
      <c r="BK111" s="902"/>
      <c r="BL111" s="902"/>
      <c r="BM111" s="902"/>
      <c r="BN111" s="902"/>
      <c r="BO111" s="902"/>
      <c r="BP111" s="903"/>
      <c r="BQ111" s="871">
        <v>116464347</v>
      </c>
      <c r="BR111" s="872"/>
      <c r="BS111" s="872"/>
      <c r="BT111" s="872"/>
      <c r="BU111" s="872"/>
      <c r="BV111" s="872">
        <v>98958302</v>
      </c>
      <c r="BW111" s="872"/>
      <c r="BX111" s="872"/>
      <c r="BY111" s="872"/>
      <c r="BZ111" s="872"/>
      <c r="CA111" s="872">
        <v>81707466</v>
      </c>
      <c r="CB111" s="872"/>
      <c r="CC111" s="872"/>
      <c r="CD111" s="872"/>
      <c r="CE111" s="872"/>
      <c r="CF111" s="866">
        <v>2.7</v>
      </c>
      <c r="CG111" s="867"/>
      <c r="CH111" s="867"/>
      <c r="CI111" s="867"/>
      <c r="CJ111" s="867"/>
      <c r="CK111" s="897"/>
      <c r="CL111" s="898"/>
      <c r="CM111" s="868" t="s">
        <v>371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100</v>
      </c>
      <c r="DH111" s="872"/>
      <c r="DI111" s="872"/>
      <c r="DJ111" s="872"/>
      <c r="DK111" s="872"/>
      <c r="DL111" s="872" t="s">
        <v>100</v>
      </c>
      <c r="DM111" s="872"/>
      <c r="DN111" s="872"/>
      <c r="DO111" s="872"/>
      <c r="DP111" s="872"/>
      <c r="DQ111" s="872" t="s">
        <v>100</v>
      </c>
      <c r="DR111" s="872"/>
      <c r="DS111" s="872"/>
      <c r="DT111" s="872"/>
      <c r="DU111" s="872"/>
      <c r="DV111" s="873" t="s">
        <v>100</v>
      </c>
      <c r="DW111" s="873"/>
      <c r="DX111" s="873"/>
      <c r="DY111" s="873"/>
      <c r="DZ111" s="874"/>
    </row>
    <row r="112" spans="1:131" s="189" customFormat="1" ht="26.25" customHeight="1">
      <c r="A112" s="911" t="s">
        <v>372</v>
      </c>
      <c r="B112" s="912"/>
      <c r="C112" s="902" t="s">
        <v>373</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292173431</v>
      </c>
      <c r="AB112" s="905"/>
      <c r="AC112" s="905"/>
      <c r="AD112" s="905"/>
      <c r="AE112" s="906"/>
      <c r="AF112" s="907">
        <v>300010237</v>
      </c>
      <c r="AG112" s="905"/>
      <c r="AH112" s="905"/>
      <c r="AI112" s="905"/>
      <c r="AJ112" s="906"/>
      <c r="AK112" s="907">
        <v>299945652</v>
      </c>
      <c r="AL112" s="905"/>
      <c r="AM112" s="905"/>
      <c r="AN112" s="905"/>
      <c r="AO112" s="906"/>
      <c r="AP112" s="908">
        <v>9.9</v>
      </c>
      <c r="AQ112" s="909"/>
      <c r="AR112" s="909"/>
      <c r="AS112" s="909"/>
      <c r="AT112" s="910"/>
      <c r="AU112" s="851"/>
      <c r="AV112" s="852"/>
      <c r="AW112" s="852"/>
      <c r="AX112" s="852"/>
      <c r="AY112" s="853"/>
      <c r="AZ112" s="901" t="s">
        <v>374</v>
      </c>
      <c r="BA112" s="902"/>
      <c r="BB112" s="902"/>
      <c r="BC112" s="902"/>
      <c r="BD112" s="902"/>
      <c r="BE112" s="902"/>
      <c r="BF112" s="902"/>
      <c r="BG112" s="902"/>
      <c r="BH112" s="902"/>
      <c r="BI112" s="902"/>
      <c r="BJ112" s="902"/>
      <c r="BK112" s="902"/>
      <c r="BL112" s="902"/>
      <c r="BM112" s="902"/>
      <c r="BN112" s="902"/>
      <c r="BO112" s="902"/>
      <c r="BP112" s="903"/>
      <c r="BQ112" s="871">
        <v>1223993111</v>
      </c>
      <c r="BR112" s="872"/>
      <c r="BS112" s="872"/>
      <c r="BT112" s="872"/>
      <c r="BU112" s="872"/>
      <c r="BV112" s="872">
        <v>1185708410</v>
      </c>
      <c r="BW112" s="872"/>
      <c r="BX112" s="872"/>
      <c r="BY112" s="872"/>
      <c r="BZ112" s="872"/>
      <c r="CA112" s="872">
        <v>1171377471</v>
      </c>
      <c r="CB112" s="872"/>
      <c r="CC112" s="872"/>
      <c r="CD112" s="872"/>
      <c r="CE112" s="872"/>
      <c r="CF112" s="866">
        <v>38.6</v>
      </c>
      <c r="CG112" s="867"/>
      <c r="CH112" s="867"/>
      <c r="CI112" s="867"/>
      <c r="CJ112" s="867"/>
      <c r="CK112" s="897"/>
      <c r="CL112" s="898"/>
      <c r="CM112" s="868" t="s">
        <v>375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t="s">
        <v>100</v>
      </c>
      <c r="DH112" s="872"/>
      <c r="DI112" s="872"/>
      <c r="DJ112" s="872"/>
      <c r="DK112" s="872"/>
      <c r="DL112" s="872" t="s">
        <v>100</v>
      </c>
      <c r="DM112" s="872"/>
      <c r="DN112" s="872"/>
      <c r="DO112" s="872"/>
      <c r="DP112" s="872"/>
      <c r="DQ112" s="872" t="s">
        <v>100</v>
      </c>
      <c r="DR112" s="872"/>
      <c r="DS112" s="872"/>
      <c r="DT112" s="872"/>
      <c r="DU112" s="872"/>
      <c r="DV112" s="873" t="s">
        <v>100</v>
      </c>
      <c r="DW112" s="873"/>
      <c r="DX112" s="873"/>
      <c r="DY112" s="873"/>
      <c r="DZ112" s="874"/>
    </row>
    <row r="113" spans="1:130" s="189" customFormat="1" ht="26.25" customHeight="1">
      <c r="A113" s="913"/>
      <c r="B113" s="914"/>
      <c r="C113" s="902" t="s">
        <v>376</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121660670</v>
      </c>
      <c r="AB113" s="905"/>
      <c r="AC113" s="905"/>
      <c r="AD113" s="905"/>
      <c r="AE113" s="906"/>
      <c r="AF113" s="907">
        <v>118803691</v>
      </c>
      <c r="AG113" s="905"/>
      <c r="AH113" s="905"/>
      <c r="AI113" s="905"/>
      <c r="AJ113" s="906"/>
      <c r="AK113" s="907">
        <v>117767445</v>
      </c>
      <c r="AL113" s="905"/>
      <c r="AM113" s="905"/>
      <c r="AN113" s="905"/>
      <c r="AO113" s="906"/>
      <c r="AP113" s="908">
        <v>3.9</v>
      </c>
      <c r="AQ113" s="909"/>
      <c r="AR113" s="909"/>
      <c r="AS113" s="909"/>
      <c r="AT113" s="910"/>
      <c r="AU113" s="851"/>
      <c r="AV113" s="852"/>
      <c r="AW113" s="852"/>
      <c r="AX113" s="852"/>
      <c r="AY113" s="853"/>
      <c r="AZ113" s="901" t="s">
        <v>377</v>
      </c>
      <c r="BA113" s="902"/>
      <c r="BB113" s="902"/>
      <c r="BC113" s="902"/>
      <c r="BD113" s="902"/>
      <c r="BE113" s="902"/>
      <c r="BF113" s="902"/>
      <c r="BG113" s="902"/>
      <c r="BH113" s="902"/>
      <c r="BI113" s="902"/>
      <c r="BJ113" s="902"/>
      <c r="BK113" s="902"/>
      <c r="BL113" s="902"/>
      <c r="BM113" s="902"/>
      <c r="BN113" s="902"/>
      <c r="BO113" s="902"/>
      <c r="BP113" s="903"/>
      <c r="BQ113" s="871" t="s">
        <v>100</v>
      </c>
      <c r="BR113" s="872"/>
      <c r="BS113" s="872"/>
      <c r="BT113" s="872"/>
      <c r="BU113" s="872"/>
      <c r="BV113" s="872" t="s">
        <v>100</v>
      </c>
      <c r="BW113" s="872"/>
      <c r="BX113" s="872"/>
      <c r="BY113" s="872"/>
      <c r="BZ113" s="872"/>
      <c r="CA113" s="872" t="s">
        <v>100</v>
      </c>
      <c r="CB113" s="872"/>
      <c r="CC113" s="872"/>
      <c r="CD113" s="872"/>
      <c r="CE113" s="872"/>
      <c r="CF113" s="866" t="s">
        <v>100</v>
      </c>
      <c r="CG113" s="867"/>
      <c r="CH113" s="867"/>
      <c r="CI113" s="867"/>
      <c r="CJ113" s="867"/>
      <c r="CK113" s="897"/>
      <c r="CL113" s="898"/>
      <c r="CM113" s="868" t="s">
        <v>378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100</v>
      </c>
      <c r="DH113" s="872"/>
      <c r="DI113" s="872"/>
      <c r="DJ113" s="872"/>
      <c r="DK113" s="872"/>
      <c r="DL113" s="872" t="s">
        <v>100</v>
      </c>
      <c r="DM113" s="872"/>
      <c r="DN113" s="872"/>
      <c r="DO113" s="872"/>
      <c r="DP113" s="872"/>
      <c r="DQ113" s="872" t="s">
        <v>100</v>
      </c>
      <c r="DR113" s="872"/>
      <c r="DS113" s="872"/>
      <c r="DT113" s="872"/>
      <c r="DU113" s="872"/>
      <c r="DV113" s="873" t="s">
        <v>100</v>
      </c>
      <c r="DW113" s="873"/>
      <c r="DX113" s="873"/>
      <c r="DY113" s="873"/>
      <c r="DZ113" s="874"/>
    </row>
    <row r="114" spans="1:130" s="189" customFormat="1" ht="26.25" customHeight="1">
      <c r="A114" s="913"/>
      <c r="B114" s="914"/>
      <c r="C114" s="902" t="s">
        <v>379</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100</v>
      </c>
      <c r="AB114" s="905"/>
      <c r="AC114" s="905"/>
      <c r="AD114" s="905"/>
      <c r="AE114" s="906"/>
      <c r="AF114" s="907" t="s">
        <v>100</v>
      </c>
      <c r="AG114" s="905"/>
      <c r="AH114" s="905"/>
      <c r="AI114" s="905"/>
      <c r="AJ114" s="906"/>
      <c r="AK114" s="907" t="s">
        <v>100</v>
      </c>
      <c r="AL114" s="905"/>
      <c r="AM114" s="905"/>
      <c r="AN114" s="905"/>
      <c r="AO114" s="906"/>
      <c r="AP114" s="908" t="s">
        <v>100</v>
      </c>
      <c r="AQ114" s="909"/>
      <c r="AR114" s="909"/>
      <c r="AS114" s="909"/>
      <c r="AT114" s="910"/>
      <c r="AU114" s="851"/>
      <c r="AV114" s="852"/>
      <c r="AW114" s="852"/>
      <c r="AX114" s="852"/>
      <c r="AY114" s="853"/>
      <c r="AZ114" s="901" t="s">
        <v>380</v>
      </c>
      <c r="BA114" s="902"/>
      <c r="BB114" s="902"/>
      <c r="BC114" s="902"/>
      <c r="BD114" s="902"/>
      <c r="BE114" s="902"/>
      <c r="BF114" s="902"/>
      <c r="BG114" s="902"/>
      <c r="BH114" s="902"/>
      <c r="BI114" s="902"/>
      <c r="BJ114" s="902"/>
      <c r="BK114" s="902"/>
      <c r="BL114" s="902"/>
      <c r="BM114" s="902"/>
      <c r="BN114" s="902"/>
      <c r="BO114" s="902"/>
      <c r="BP114" s="903"/>
      <c r="BQ114" s="871">
        <v>1135855610</v>
      </c>
      <c r="BR114" s="872"/>
      <c r="BS114" s="872"/>
      <c r="BT114" s="872"/>
      <c r="BU114" s="872"/>
      <c r="BV114" s="872">
        <v>1110369589</v>
      </c>
      <c r="BW114" s="872"/>
      <c r="BX114" s="872"/>
      <c r="BY114" s="872"/>
      <c r="BZ114" s="872"/>
      <c r="CA114" s="872">
        <v>1073038023</v>
      </c>
      <c r="CB114" s="872"/>
      <c r="CC114" s="872"/>
      <c r="CD114" s="872"/>
      <c r="CE114" s="872"/>
      <c r="CF114" s="866">
        <v>35.299999999999997</v>
      </c>
      <c r="CG114" s="867"/>
      <c r="CH114" s="867"/>
      <c r="CI114" s="867"/>
      <c r="CJ114" s="867"/>
      <c r="CK114" s="897"/>
      <c r="CL114" s="898"/>
      <c r="CM114" s="868" t="s">
        <v>381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7935583</v>
      </c>
      <c r="DH114" s="872"/>
      <c r="DI114" s="872"/>
      <c r="DJ114" s="872"/>
      <c r="DK114" s="872"/>
      <c r="DL114" s="872">
        <v>5851790</v>
      </c>
      <c r="DM114" s="872"/>
      <c r="DN114" s="872"/>
      <c r="DO114" s="872"/>
      <c r="DP114" s="872"/>
      <c r="DQ114" s="872">
        <v>3497136</v>
      </c>
      <c r="DR114" s="872"/>
      <c r="DS114" s="872"/>
      <c r="DT114" s="872"/>
      <c r="DU114" s="872"/>
      <c r="DV114" s="873">
        <v>0.1</v>
      </c>
      <c r="DW114" s="873"/>
      <c r="DX114" s="873"/>
      <c r="DY114" s="873"/>
      <c r="DZ114" s="874"/>
    </row>
    <row r="115" spans="1:130" s="189" customFormat="1" ht="26.25" customHeight="1">
      <c r="A115" s="913"/>
      <c r="B115" s="914"/>
      <c r="C115" s="902" t="s">
        <v>382</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5509386</v>
      </c>
      <c r="AB115" s="905"/>
      <c r="AC115" s="905"/>
      <c r="AD115" s="905"/>
      <c r="AE115" s="906"/>
      <c r="AF115" s="907">
        <v>4990933</v>
      </c>
      <c r="AG115" s="905"/>
      <c r="AH115" s="905"/>
      <c r="AI115" s="905"/>
      <c r="AJ115" s="906"/>
      <c r="AK115" s="907">
        <v>4566042</v>
      </c>
      <c r="AL115" s="905"/>
      <c r="AM115" s="905"/>
      <c r="AN115" s="905"/>
      <c r="AO115" s="906"/>
      <c r="AP115" s="908">
        <v>0.2</v>
      </c>
      <c r="AQ115" s="909"/>
      <c r="AR115" s="909"/>
      <c r="AS115" s="909"/>
      <c r="AT115" s="910"/>
      <c r="AU115" s="851"/>
      <c r="AV115" s="852"/>
      <c r="AW115" s="852"/>
      <c r="AX115" s="852"/>
      <c r="AY115" s="853"/>
      <c r="AZ115" s="901" t="s">
        <v>383</v>
      </c>
      <c r="BA115" s="902"/>
      <c r="BB115" s="902"/>
      <c r="BC115" s="902"/>
      <c r="BD115" s="902"/>
      <c r="BE115" s="902"/>
      <c r="BF115" s="902"/>
      <c r="BG115" s="902"/>
      <c r="BH115" s="902"/>
      <c r="BI115" s="902"/>
      <c r="BJ115" s="902"/>
      <c r="BK115" s="902"/>
      <c r="BL115" s="902"/>
      <c r="BM115" s="902"/>
      <c r="BN115" s="902"/>
      <c r="BO115" s="902"/>
      <c r="BP115" s="903"/>
      <c r="BQ115" s="871">
        <v>39907438</v>
      </c>
      <c r="BR115" s="872"/>
      <c r="BS115" s="872"/>
      <c r="BT115" s="872"/>
      <c r="BU115" s="872"/>
      <c r="BV115" s="872">
        <v>41233766</v>
      </c>
      <c r="BW115" s="872"/>
      <c r="BX115" s="872"/>
      <c r="BY115" s="872"/>
      <c r="BZ115" s="872"/>
      <c r="CA115" s="872">
        <v>39217569</v>
      </c>
      <c r="CB115" s="872"/>
      <c r="CC115" s="872"/>
      <c r="CD115" s="872"/>
      <c r="CE115" s="872"/>
      <c r="CF115" s="866">
        <v>1.3</v>
      </c>
      <c r="CG115" s="867"/>
      <c r="CH115" s="867"/>
      <c r="CI115" s="867"/>
      <c r="CJ115" s="867"/>
      <c r="CK115" s="897"/>
      <c r="CL115" s="898"/>
      <c r="CM115" s="901" t="s">
        <v>384</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100</v>
      </c>
      <c r="DH115" s="872"/>
      <c r="DI115" s="872"/>
      <c r="DJ115" s="872"/>
      <c r="DK115" s="872"/>
      <c r="DL115" s="872" t="s">
        <v>100</v>
      </c>
      <c r="DM115" s="872"/>
      <c r="DN115" s="872"/>
      <c r="DO115" s="872"/>
      <c r="DP115" s="872"/>
      <c r="DQ115" s="872" t="s">
        <v>100</v>
      </c>
      <c r="DR115" s="872"/>
      <c r="DS115" s="872"/>
      <c r="DT115" s="872"/>
      <c r="DU115" s="872"/>
      <c r="DV115" s="873" t="s">
        <v>100</v>
      </c>
      <c r="DW115" s="873"/>
      <c r="DX115" s="873"/>
      <c r="DY115" s="873"/>
      <c r="DZ115" s="874"/>
    </row>
    <row r="116" spans="1:130" s="189" customFormat="1" ht="26.25" customHeight="1">
      <c r="A116" s="915"/>
      <c r="B116" s="916"/>
      <c r="C116" s="923" t="s">
        <v>385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t="s">
        <v>100</v>
      </c>
      <c r="AB116" s="905"/>
      <c r="AC116" s="905"/>
      <c r="AD116" s="905"/>
      <c r="AE116" s="906"/>
      <c r="AF116" s="907" t="s">
        <v>100</v>
      </c>
      <c r="AG116" s="905"/>
      <c r="AH116" s="905"/>
      <c r="AI116" s="905"/>
      <c r="AJ116" s="906"/>
      <c r="AK116" s="907" t="s">
        <v>100</v>
      </c>
      <c r="AL116" s="905"/>
      <c r="AM116" s="905"/>
      <c r="AN116" s="905"/>
      <c r="AO116" s="906"/>
      <c r="AP116" s="908" t="s">
        <v>100</v>
      </c>
      <c r="AQ116" s="909"/>
      <c r="AR116" s="909"/>
      <c r="AS116" s="909"/>
      <c r="AT116" s="910"/>
      <c r="AU116" s="851"/>
      <c r="AV116" s="852"/>
      <c r="AW116" s="852"/>
      <c r="AX116" s="852"/>
      <c r="AY116" s="853"/>
      <c r="AZ116" s="901" t="s">
        <v>386</v>
      </c>
      <c r="BA116" s="902"/>
      <c r="BB116" s="902"/>
      <c r="BC116" s="902"/>
      <c r="BD116" s="902"/>
      <c r="BE116" s="902"/>
      <c r="BF116" s="902"/>
      <c r="BG116" s="902"/>
      <c r="BH116" s="902"/>
      <c r="BI116" s="902"/>
      <c r="BJ116" s="902"/>
      <c r="BK116" s="902"/>
      <c r="BL116" s="902"/>
      <c r="BM116" s="902"/>
      <c r="BN116" s="902"/>
      <c r="BO116" s="902"/>
      <c r="BP116" s="903"/>
      <c r="BQ116" s="871" t="s">
        <v>100</v>
      </c>
      <c r="BR116" s="872"/>
      <c r="BS116" s="872"/>
      <c r="BT116" s="872"/>
      <c r="BU116" s="872"/>
      <c r="BV116" s="872" t="s">
        <v>100</v>
      </c>
      <c r="BW116" s="872"/>
      <c r="BX116" s="872"/>
      <c r="BY116" s="872"/>
      <c r="BZ116" s="872"/>
      <c r="CA116" s="872" t="s">
        <v>100</v>
      </c>
      <c r="CB116" s="872"/>
      <c r="CC116" s="872"/>
      <c r="CD116" s="872"/>
      <c r="CE116" s="872"/>
      <c r="CF116" s="866" t="s">
        <v>100</v>
      </c>
      <c r="CG116" s="867"/>
      <c r="CH116" s="867"/>
      <c r="CI116" s="867"/>
      <c r="CJ116" s="867"/>
      <c r="CK116" s="897"/>
      <c r="CL116" s="898"/>
      <c r="CM116" s="868" t="s">
        <v>387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100</v>
      </c>
      <c r="DH116" s="872"/>
      <c r="DI116" s="872"/>
      <c r="DJ116" s="872"/>
      <c r="DK116" s="872"/>
      <c r="DL116" s="872" t="s">
        <v>100</v>
      </c>
      <c r="DM116" s="872"/>
      <c r="DN116" s="872"/>
      <c r="DO116" s="872"/>
      <c r="DP116" s="872"/>
      <c r="DQ116" s="872" t="s">
        <v>100</v>
      </c>
      <c r="DR116" s="872"/>
      <c r="DS116" s="872"/>
      <c r="DT116" s="872"/>
      <c r="DU116" s="872"/>
      <c r="DV116" s="873" t="s">
        <v>100</v>
      </c>
      <c r="DW116" s="873"/>
      <c r="DX116" s="873"/>
      <c r="DY116" s="873"/>
      <c r="DZ116" s="874"/>
    </row>
    <row r="117" spans="1:130" s="189" customFormat="1" ht="26.25" customHeight="1">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388</v>
      </c>
      <c r="Z117" s="836"/>
      <c r="AA117" s="948">
        <v>604754872</v>
      </c>
      <c r="AB117" s="918"/>
      <c r="AC117" s="918"/>
      <c r="AD117" s="918"/>
      <c r="AE117" s="919"/>
      <c r="AF117" s="917">
        <v>599622431</v>
      </c>
      <c r="AG117" s="918"/>
      <c r="AH117" s="918"/>
      <c r="AI117" s="918"/>
      <c r="AJ117" s="919"/>
      <c r="AK117" s="917">
        <v>599828086</v>
      </c>
      <c r="AL117" s="918"/>
      <c r="AM117" s="918"/>
      <c r="AN117" s="918"/>
      <c r="AO117" s="919"/>
      <c r="AP117" s="920"/>
      <c r="AQ117" s="921"/>
      <c r="AR117" s="921"/>
      <c r="AS117" s="921"/>
      <c r="AT117" s="922"/>
      <c r="AU117" s="851"/>
      <c r="AV117" s="852"/>
      <c r="AW117" s="852"/>
      <c r="AX117" s="852"/>
      <c r="AY117" s="853"/>
      <c r="AZ117" s="947" t="s">
        <v>389</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390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c r="A118" s="856" t="s">
        <v>364</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362</v>
      </c>
      <c r="AB118" s="835"/>
      <c r="AC118" s="835"/>
      <c r="AD118" s="835"/>
      <c r="AE118" s="836"/>
      <c r="AF118" s="834" t="s">
        <v>276</v>
      </c>
      <c r="AG118" s="835"/>
      <c r="AH118" s="835"/>
      <c r="AI118" s="835"/>
      <c r="AJ118" s="836"/>
      <c r="AK118" s="834" t="s">
        <v>275</v>
      </c>
      <c r="AL118" s="835"/>
      <c r="AM118" s="835"/>
      <c r="AN118" s="835"/>
      <c r="AO118" s="836"/>
      <c r="AP118" s="942" t="s">
        <v>363</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391</v>
      </c>
      <c r="BP118" s="946"/>
      <c r="BQ118" s="937">
        <v>9813892032</v>
      </c>
      <c r="BR118" s="938"/>
      <c r="BS118" s="938"/>
      <c r="BT118" s="938"/>
      <c r="BU118" s="938"/>
      <c r="BV118" s="938">
        <v>9391554373</v>
      </c>
      <c r="BW118" s="938"/>
      <c r="BX118" s="938"/>
      <c r="BY118" s="938"/>
      <c r="BZ118" s="938"/>
      <c r="CA118" s="938">
        <v>8913610464</v>
      </c>
      <c r="CB118" s="938"/>
      <c r="CC118" s="938"/>
      <c r="CD118" s="938"/>
      <c r="CE118" s="938"/>
      <c r="CF118" s="939"/>
      <c r="CG118" s="940"/>
      <c r="CH118" s="940"/>
      <c r="CI118" s="940"/>
      <c r="CJ118" s="941"/>
      <c r="CK118" s="897"/>
      <c r="CL118" s="898"/>
      <c r="CM118" s="868" t="s">
        <v>392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v>135209</v>
      </c>
      <c r="DH118" s="872"/>
      <c r="DI118" s="872"/>
      <c r="DJ118" s="872"/>
      <c r="DK118" s="872"/>
      <c r="DL118" s="872">
        <v>115171</v>
      </c>
      <c r="DM118" s="872"/>
      <c r="DN118" s="872"/>
      <c r="DO118" s="872"/>
      <c r="DP118" s="872"/>
      <c r="DQ118" s="872">
        <v>99744</v>
      </c>
      <c r="DR118" s="872"/>
      <c r="DS118" s="872"/>
      <c r="DT118" s="872"/>
      <c r="DU118" s="872"/>
      <c r="DV118" s="873">
        <v>0</v>
      </c>
      <c r="DW118" s="873"/>
      <c r="DX118" s="873"/>
      <c r="DY118" s="873"/>
      <c r="DZ118" s="874"/>
    </row>
    <row r="119" spans="1:130" s="189" customFormat="1" ht="26.25" customHeight="1">
      <c r="A119" s="926" t="s">
        <v>367</v>
      </c>
      <c r="B119" s="896"/>
      <c r="C119" s="875" t="s">
        <v>368</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1572665</v>
      </c>
      <c r="AB119" s="842"/>
      <c r="AC119" s="842"/>
      <c r="AD119" s="842"/>
      <c r="AE119" s="843"/>
      <c r="AF119" s="844">
        <v>1571736</v>
      </c>
      <c r="AG119" s="842"/>
      <c r="AH119" s="842"/>
      <c r="AI119" s="842"/>
      <c r="AJ119" s="843"/>
      <c r="AK119" s="844">
        <v>1599662</v>
      </c>
      <c r="AL119" s="842"/>
      <c r="AM119" s="842"/>
      <c r="AN119" s="842"/>
      <c r="AO119" s="843"/>
      <c r="AP119" s="845">
        <v>0.1</v>
      </c>
      <c r="AQ119" s="846"/>
      <c r="AR119" s="846"/>
      <c r="AS119" s="846"/>
      <c r="AT119" s="847"/>
      <c r="AU119" s="929" t="s">
        <v>393</v>
      </c>
      <c r="AV119" s="930"/>
      <c r="AW119" s="930"/>
      <c r="AX119" s="930"/>
      <c r="AY119" s="931"/>
      <c r="AZ119" s="892" t="s">
        <v>394</v>
      </c>
      <c r="BA119" s="839"/>
      <c r="BB119" s="839"/>
      <c r="BC119" s="839"/>
      <c r="BD119" s="839"/>
      <c r="BE119" s="839"/>
      <c r="BF119" s="839"/>
      <c r="BG119" s="839"/>
      <c r="BH119" s="839"/>
      <c r="BI119" s="839"/>
      <c r="BJ119" s="839"/>
      <c r="BK119" s="839"/>
      <c r="BL119" s="839"/>
      <c r="BM119" s="839"/>
      <c r="BN119" s="839"/>
      <c r="BO119" s="839"/>
      <c r="BP119" s="840"/>
      <c r="BQ119" s="878">
        <v>2461838013</v>
      </c>
      <c r="BR119" s="879"/>
      <c r="BS119" s="879"/>
      <c r="BT119" s="879"/>
      <c r="BU119" s="879"/>
      <c r="BV119" s="879">
        <v>2564951771</v>
      </c>
      <c r="BW119" s="879"/>
      <c r="BX119" s="879"/>
      <c r="BY119" s="879"/>
      <c r="BZ119" s="879"/>
      <c r="CA119" s="879">
        <v>2903714286</v>
      </c>
      <c r="CB119" s="879"/>
      <c r="CC119" s="879"/>
      <c r="CD119" s="879"/>
      <c r="CE119" s="879"/>
      <c r="CF119" s="893">
        <v>95.7</v>
      </c>
      <c r="CG119" s="894"/>
      <c r="CH119" s="894"/>
      <c r="CI119" s="894"/>
      <c r="CJ119" s="894"/>
      <c r="CK119" s="899"/>
      <c r="CL119" s="900"/>
      <c r="CM119" s="949" t="s">
        <v>395</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96194125</v>
      </c>
      <c r="DH119" s="872"/>
      <c r="DI119" s="872"/>
      <c r="DJ119" s="872"/>
      <c r="DK119" s="872"/>
      <c r="DL119" s="872">
        <v>83123942</v>
      </c>
      <c r="DM119" s="872"/>
      <c r="DN119" s="872"/>
      <c r="DO119" s="872"/>
      <c r="DP119" s="872"/>
      <c r="DQ119" s="872">
        <v>69841586</v>
      </c>
      <c r="DR119" s="872"/>
      <c r="DS119" s="872"/>
      <c r="DT119" s="872"/>
      <c r="DU119" s="872"/>
      <c r="DV119" s="873">
        <v>2.2999999999999998</v>
      </c>
      <c r="DW119" s="873"/>
      <c r="DX119" s="873"/>
      <c r="DY119" s="873"/>
      <c r="DZ119" s="874"/>
    </row>
    <row r="120" spans="1:130" s="189" customFormat="1" ht="26.25" customHeight="1">
      <c r="A120" s="927"/>
      <c r="B120" s="898"/>
      <c r="C120" s="868" t="s">
        <v>371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100</v>
      </c>
      <c r="AB120" s="905"/>
      <c r="AC120" s="905"/>
      <c r="AD120" s="905"/>
      <c r="AE120" s="906"/>
      <c r="AF120" s="907" t="s">
        <v>100</v>
      </c>
      <c r="AG120" s="905"/>
      <c r="AH120" s="905"/>
      <c r="AI120" s="905"/>
      <c r="AJ120" s="906"/>
      <c r="AK120" s="907" t="s">
        <v>100</v>
      </c>
      <c r="AL120" s="905"/>
      <c r="AM120" s="905"/>
      <c r="AN120" s="905"/>
      <c r="AO120" s="906"/>
      <c r="AP120" s="908" t="s">
        <v>100</v>
      </c>
      <c r="AQ120" s="909"/>
      <c r="AR120" s="909"/>
      <c r="AS120" s="909"/>
      <c r="AT120" s="910"/>
      <c r="AU120" s="932"/>
      <c r="AV120" s="933"/>
      <c r="AW120" s="933"/>
      <c r="AX120" s="933"/>
      <c r="AY120" s="934"/>
      <c r="AZ120" s="901" t="s">
        <v>396</v>
      </c>
      <c r="BA120" s="902"/>
      <c r="BB120" s="902"/>
      <c r="BC120" s="902"/>
      <c r="BD120" s="902"/>
      <c r="BE120" s="902"/>
      <c r="BF120" s="902"/>
      <c r="BG120" s="902"/>
      <c r="BH120" s="902"/>
      <c r="BI120" s="902"/>
      <c r="BJ120" s="902"/>
      <c r="BK120" s="902"/>
      <c r="BL120" s="902"/>
      <c r="BM120" s="902"/>
      <c r="BN120" s="902"/>
      <c r="BO120" s="902"/>
      <c r="BP120" s="903"/>
      <c r="BQ120" s="871">
        <v>1529165096</v>
      </c>
      <c r="BR120" s="872"/>
      <c r="BS120" s="872"/>
      <c r="BT120" s="872"/>
      <c r="BU120" s="872"/>
      <c r="BV120" s="872">
        <v>1512512978</v>
      </c>
      <c r="BW120" s="872"/>
      <c r="BX120" s="872"/>
      <c r="BY120" s="872"/>
      <c r="BZ120" s="872"/>
      <c r="CA120" s="872">
        <v>1398423638</v>
      </c>
      <c r="CB120" s="872"/>
      <c r="CC120" s="872"/>
      <c r="CD120" s="872"/>
      <c r="CE120" s="872"/>
      <c r="CF120" s="866">
        <v>46.1</v>
      </c>
      <c r="CG120" s="867"/>
      <c r="CH120" s="867"/>
      <c r="CI120" s="867"/>
      <c r="CJ120" s="867"/>
      <c r="CK120" s="958" t="s">
        <v>397</v>
      </c>
      <c r="CL120" s="959"/>
      <c r="CM120" s="959"/>
      <c r="CN120" s="959"/>
      <c r="CO120" s="960"/>
      <c r="CP120" s="966" t="s">
        <v>347</v>
      </c>
      <c r="CQ120" s="967"/>
      <c r="CR120" s="967"/>
      <c r="CS120" s="967"/>
      <c r="CT120" s="967"/>
      <c r="CU120" s="967"/>
      <c r="CV120" s="967"/>
      <c r="CW120" s="967"/>
      <c r="CX120" s="967"/>
      <c r="CY120" s="967"/>
      <c r="CZ120" s="967"/>
      <c r="DA120" s="967"/>
      <c r="DB120" s="967"/>
      <c r="DC120" s="967"/>
      <c r="DD120" s="967"/>
      <c r="DE120" s="967"/>
      <c r="DF120" s="968"/>
      <c r="DG120" s="878">
        <v>1025953699</v>
      </c>
      <c r="DH120" s="879"/>
      <c r="DI120" s="879"/>
      <c r="DJ120" s="879"/>
      <c r="DK120" s="879"/>
      <c r="DL120" s="879">
        <v>952068334</v>
      </c>
      <c r="DM120" s="879"/>
      <c r="DN120" s="879"/>
      <c r="DO120" s="879"/>
      <c r="DP120" s="879"/>
      <c r="DQ120" s="879">
        <v>915024417</v>
      </c>
      <c r="DR120" s="879"/>
      <c r="DS120" s="879"/>
      <c r="DT120" s="879"/>
      <c r="DU120" s="879"/>
      <c r="DV120" s="880">
        <v>30.1</v>
      </c>
      <c r="DW120" s="880"/>
      <c r="DX120" s="880"/>
      <c r="DY120" s="880"/>
      <c r="DZ120" s="881"/>
    </row>
    <row r="121" spans="1:130" s="189" customFormat="1" ht="26.25" customHeight="1">
      <c r="A121" s="927"/>
      <c r="B121" s="898"/>
      <c r="C121" s="955" t="s">
        <v>398</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t="s">
        <v>100</v>
      </c>
      <c r="AB121" s="905"/>
      <c r="AC121" s="905"/>
      <c r="AD121" s="905"/>
      <c r="AE121" s="906"/>
      <c r="AF121" s="907" t="s">
        <v>100</v>
      </c>
      <c r="AG121" s="905"/>
      <c r="AH121" s="905"/>
      <c r="AI121" s="905"/>
      <c r="AJ121" s="906"/>
      <c r="AK121" s="907" t="s">
        <v>100</v>
      </c>
      <c r="AL121" s="905"/>
      <c r="AM121" s="905"/>
      <c r="AN121" s="905"/>
      <c r="AO121" s="906"/>
      <c r="AP121" s="908" t="s">
        <v>100</v>
      </c>
      <c r="AQ121" s="909"/>
      <c r="AR121" s="909"/>
      <c r="AS121" s="909"/>
      <c r="AT121" s="910"/>
      <c r="AU121" s="932"/>
      <c r="AV121" s="933"/>
      <c r="AW121" s="933"/>
      <c r="AX121" s="933"/>
      <c r="AY121" s="934"/>
      <c r="AZ121" s="947" t="s">
        <v>399</v>
      </c>
      <c r="BA121" s="923"/>
      <c r="BB121" s="923"/>
      <c r="BC121" s="923"/>
      <c r="BD121" s="923"/>
      <c r="BE121" s="923"/>
      <c r="BF121" s="923"/>
      <c r="BG121" s="923"/>
      <c r="BH121" s="923"/>
      <c r="BI121" s="923"/>
      <c r="BJ121" s="923"/>
      <c r="BK121" s="923"/>
      <c r="BL121" s="923"/>
      <c r="BM121" s="923"/>
      <c r="BN121" s="923"/>
      <c r="BO121" s="923"/>
      <c r="BP121" s="924"/>
      <c r="BQ121" s="937">
        <v>3652809091</v>
      </c>
      <c r="BR121" s="938"/>
      <c r="BS121" s="938"/>
      <c r="BT121" s="938"/>
      <c r="BU121" s="938"/>
      <c r="BV121" s="938">
        <v>3376699861</v>
      </c>
      <c r="BW121" s="938"/>
      <c r="BX121" s="938"/>
      <c r="BY121" s="938"/>
      <c r="BZ121" s="938"/>
      <c r="CA121" s="938">
        <v>3102416282</v>
      </c>
      <c r="CB121" s="938"/>
      <c r="CC121" s="938"/>
      <c r="CD121" s="938"/>
      <c r="CE121" s="938"/>
      <c r="CF121" s="969">
        <v>102.2</v>
      </c>
      <c r="CG121" s="970"/>
      <c r="CH121" s="970"/>
      <c r="CI121" s="970"/>
      <c r="CJ121" s="970"/>
      <c r="CK121" s="961"/>
      <c r="CL121" s="962"/>
      <c r="CM121" s="962"/>
      <c r="CN121" s="962"/>
      <c r="CO121" s="963"/>
      <c r="CP121" s="952" t="s">
        <v>345</v>
      </c>
      <c r="CQ121" s="953"/>
      <c r="CR121" s="953"/>
      <c r="CS121" s="953"/>
      <c r="CT121" s="953"/>
      <c r="CU121" s="953"/>
      <c r="CV121" s="953"/>
      <c r="CW121" s="953"/>
      <c r="CX121" s="953"/>
      <c r="CY121" s="953"/>
      <c r="CZ121" s="953"/>
      <c r="DA121" s="953"/>
      <c r="DB121" s="953"/>
      <c r="DC121" s="953"/>
      <c r="DD121" s="953"/>
      <c r="DE121" s="953"/>
      <c r="DF121" s="954"/>
      <c r="DG121" s="871">
        <v>81641175</v>
      </c>
      <c r="DH121" s="872"/>
      <c r="DI121" s="872"/>
      <c r="DJ121" s="872"/>
      <c r="DK121" s="872"/>
      <c r="DL121" s="872">
        <v>131499822</v>
      </c>
      <c r="DM121" s="872"/>
      <c r="DN121" s="872"/>
      <c r="DO121" s="872"/>
      <c r="DP121" s="872"/>
      <c r="DQ121" s="872">
        <v>174946206</v>
      </c>
      <c r="DR121" s="872"/>
      <c r="DS121" s="872"/>
      <c r="DT121" s="872"/>
      <c r="DU121" s="872"/>
      <c r="DV121" s="873">
        <v>5.8</v>
      </c>
      <c r="DW121" s="873"/>
      <c r="DX121" s="873"/>
      <c r="DY121" s="873"/>
      <c r="DZ121" s="874"/>
    </row>
    <row r="122" spans="1:130" s="189" customFormat="1" ht="26.25" customHeight="1">
      <c r="A122" s="927"/>
      <c r="B122" s="898"/>
      <c r="C122" s="868" t="s">
        <v>381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2106379</v>
      </c>
      <c r="AB122" s="905"/>
      <c r="AC122" s="905"/>
      <c r="AD122" s="905"/>
      <c r="AE122" s="906"/>
      <c r="AF122" s="907">
        <v>1619582</v>
      </c>
      <c r="AG122" s="905"/>
      <c r="AH122" s="905"/>
      <c r="AI122" s="905"/>
      <c r="AJ122" s="906"/>
      <c r="AK122" s="907">
        <v>1271013</v>
      </c>
      <c r="AL122" s="905"/>
      <c r="AM122" s="905"/>
      <c r="AN122" s="905"/>
      <c r="AO122" s="906"/>
      <c r="AP122" s="908">
        <v>0</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400</v>
      </c>
      <c r="BP122" s="946"/>
      <c r="BQ122" s="982">
        <v>7643812200</v>
      </c>
      <c r="BR122" s="983"/>
      <c r="BS122" s="983"/>
      <c r="BT122" s="983"/>
      <c r="BU122" s="983"/>
      <c r="BV122" s="983">
        <v>7454164610</v>
      </c>
      <c r="BW122" s="983"/>
      <c r="BX122" s="983"/>
      <c r="BY122" s="983"/>
      <c r="BZ122" s="983"/>
      <c r="CA122" s="983">
        <v>7404554206</v>
      </c>
      <c r="CB122" s="983"/>
      <c r="CC122" s="983"/>
      <c r="CD122" s="983"/>
      <c r="CE122" s="983"/>
      <c r="CF122" s="939"/>
      <c r="CG122" s="940"/>
      <c r="CH122" s="940"/>
      <c r="CI122" s="940"/>
      <c r="CJ122" s="941"/>
      <c r="CK122" s="961"/>
      <c r="CL122" s="962"/>
      <c r="CM122" s="962"/>
      <c r="CN122" s="962"/>
      <c r="CO122" s="963"/>
      <c r="CP122" s="952" t="s">
        <v>344</v>
      </c>
      <c r="CQ122" s="953"/>
      <c r="CR122" s="953"/>
      <c r="CS122" s="953"/>
      <c r="CT122" s="953"/>
      <c r="CU122" s="953"/>
      <c r="CV122" s="953"/>
      <c r="CW122" s="953"/>
      <c r="CX122" s="953"/>
      <c r="CY122" s="953"/>
      <c r="CZ122" s="953"/>
      <c r="DA122" s="953"/>
      <c r="DB122" s="953"/>
      <c r="DC122" s="953"/>
      <c r="DD122" s="953"/>
      <c r="DE122" s="953"/>
      <c r="DF122" s="954"/>
      <c r="DG122" s="871">
        <v>66209590</v>
      </c>
      <c r="DH122" s="872"/>
      <c r="DI122" s="872"/>
      <c r="DJ122" s="872"/>
      <c r="DK122" s="872"/>
      <c r="DL122" s="872">
        <v>63986323</v>
      </c>
      <c r="DM122" s="872"/>
      <c r="DN122" s="872"/>
      <c r="DO122" s="872"/>
      <c r="DP122" s="872"/>
      <c r="DQ122" s="872">
        <v>58136937</v>
      </c>
      <c r="DR122" s="872"/>
      <c r="DS122" s="872"/>
      <c r="DT122" s="872"/>
      <c r="DU122" s="872"/>
      <c r="DV122" s="873">
        <v>1.9</v>
      </c>
      <c r="DW122" s="873"/>
      <c r="DX122" s="873"/>
      <c r="DY122" s="873"/>
      <c r="DZ122" s="874"/>
    </row>
    <row r="123" spans="1:130" s="189" customFormat="1" ht="26.25" customHeight="1" thickBot="1">
      <c r="A123" s="927"/>
      <c r="B123" s="898"/>
      <c r="C123" s="868" t="s">
        <v>387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401</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85.4</v>
      </c>
      <c r="BR123" s="975"/>
      <c r="BS123" s="975"/>
      <c r="BT123" s="975"/>
      <c r="BU123" s="975"/>
      <c r="BV123" s="975">
        <v>73.2</v>
      </c>
      <c r="BW123" s="975"/>
      <c r="BX123" s="975"/>
      <c r="BY123" s="975"/>
      <c r="BZ123" s="975"/>
      <c r="CA123" s="975">
        <v>49.7</v>
      </c>
      <c r="CB123" s="975"/>
      <c r="CC123" s="975"/>
      <c r="CD123" s="975"/>
      <c r="CE123" s="975"/>
      <c r="CF123" s="976"/>
      <c r="CG123" s="977"/>
      <c r="CH123" s="977"/>
      <c r="CI123" s="977"/>
      <c r="CJ123" s="978"/>
      <c r="CK123" s="961"/>
      <c r="CL123" s="962"/>
      <c r="CM123" s="962"/>
      <c r="CN123" s="962"/>
      <c r="CO123" s="963"/>
      <c r="CP123" s="952" t="s">
        <v>346</v>
      </c>
      <c r="CQ123" s="953"/>
      <c r="CR123" s="953"/>
      <c r="CS123" s="953"/>
      <c r="CT123" s="953"/>
      <c r="CU123" s="953"/>
      <c r="CV123" s="953"/>
      <c r="CW123" s="953"/>
      <c r="CX123" s="953"/>
      <c r="CY123" s="953"/>
      <c r="CZ123" s="953"/>
      <c r="DA123" s="953"/>
      <c r="DB123" s="953"/>
      <c r="DC123" s="953"/>
      <c r="DD123" s="953"/>
      <c r="DE123" s="953"/>
      <c r="DF123" s="954"/>
      <c r="DG123" s="871">
        <v>36885770</v>
      </c>
      <c r="DH123" s="872"/>
      <c r="DI123" s="872"/>
      <c r="DJ123" s="872"/>
      <c r="DK123" s="872"/>
      <c r="DL123" s="872">
        <v>26262562</v>
      </c>
      <c r="DM123" s="872"/>
      <c r="DN123" s="872"/>
      <c r="DO123" s="872"/>
      <c r="DP123" s="872"/>
      <c r="DQ123" s="872">
        <v>12797924</v>
      </c>
      <c r="DR123" s="872"/>
      <c r="DS123" s="872"/>
      <c r="DT123" s="872"/>
      <c r="DU123" s="872"/>
      <c r="DV123" s="873">
        <v>0.4</v>
      </c>
      <c r="DW123" s="873"/>
      <c r="DX123" s="873"/>
      <c r="DY123" s="873"/>
      <c r="DZ123" s="874"/>
    </row>
    <row r="124" spans="1:130" s="189" customFormat="1" ht="26.25" customHeight="1">
      <c r="A124" s="927"/>
      <c r="B124" s="898"/>
      <c r="C124" s="868" t="s">
        <v>390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402</v>
      </c>
      <c r="CQ124" s="972"/>
      <c r="CR124" s="972"/>
      <c r="CS124" s="972"/>
      <c r="CT124" s="972"/>
      <c r="CU124" s="972"/>
      <c r="CV124" s="972"/>
      <c r="CW124" s="972"/>
      <c r="CX124" s="972"/>
      <c r="CY124" s="972"/>
      <c r="CZ124" s="972"/>
      <c r="DA124" s="972"/>
      <c r="DB124" s="972"/>
      <c r="DC124" s="972"/>
      <c r="DD124" s="972"/>
      <c r="DE124" s="972"/>
      <c r="DF124" s="973"/>
      <c r="DG124" s="937">
        <v>13302877</v>
      </c>
      <c r="DH124" s="938"/>
      <c r="DI124" s="938"/>
      <c r="DJ124" s="938"/>
      <c r="DK124" s="938"/>
      <c r="DL124" s="938">
        <v>11891369</v>
      </c>
      <c r="DM124" s="938"/>
      <c r="DN124" s="938"/>
      <c r="DO124" s="938"/>
      <c r="DP124" s="938"/>
      <c r="DQ124" s="938">
        <v>10471987</v>
      </c>
      <c r="DR124" s="938"/>
      <c r="DS124" s="938"/>
      <c r="DT124" s="938"/>
      <c r="DU124" s="938"/>
      <c r="DV124" s="987">
        <v>0.3</v>
      </c>
      <c r="DW124" s="987"/>
      <c r="DX124" s="987"/>
      <c r="DY124" s="987"/>
      <c r="DZ124" s="988"/>
    </row>
    <row r="125" spans="1:130" s="189" customFormat="1" ht="26.25" customHeight="1" thickBot="1">
      <c r="A125" s="927"/>
      <c r="B125" s="898"/>
      <c r="C125" s="868" t="s">
        <v>392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403</v>
      </c>
      <c r="CL125" s="959"/>
      <c r="CM125" s="959"/>
      <c r="CN125" s="959"/>
      <c r="CO125" s="960"/>
      <c r="CP125" s="892" t="s">
        <v>404</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c r="A126" s="927"/>
      <c r="B126" s="898"/>
      <c r="C126" s="868" t="s">
        <v>395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1830342</v>
      </c>
      <c r="AB126" s="905"/>
      <c r="AC126" s="905"/>
      <c r="AD126" s="905"/>
      <c r="AE126" s="906"/>
      <c r="AF126" s="907">
        <v>1799615</v>
      </c>
      <c r="AG126" s="905"/>
      <c r="AH126" s="905"/>
      <c r="AI126" s="905"/>
      <c r="AJ126" s="906"/>
      <c r="AK126" s="907">
        <v>1695367</v>
      </c>
      <c r="AL126" s="905"/>
      <c r="AM126" s="905"/>
      <c r="AN126" s="905"/>
      <c r="AO126" s="906"/>
      <c r="AP126" s="908">
        <v>0.1</v>
      </c>
      <c r="AQ126" s="909"/>
      <c r="AR126" s="909"/>
      <c r="AS126" s="909"/>
      <c r="AT126" s="910"/>
      <c r="AU126" s="225"/>
      <c r="AV126" s="225"/>
      <c r="AW126" s="225"/>
      <c r="AX126" s="984" t="s">
        <v>405</v>
      </c>
      <c r="AY126" s="985"/>
      <c r="AZ126" s="985"/>
      <c r="BA126" s="985"/>
      <c r="BB126" s="985"/>
      <c r="BC126" s="985"/>
      <c r="BD126" s="985"/>
      <c r="BE126" s="986"/>
      <c r="BF126" s="1002" t="s">
        <v>406</v>
      </c>
      <c r="BG126" s="985"/>
      <c r="BH126" s="985"/>
      <c r="BI126" s="985"/>
      <c r="BJ126" s="985"/>
      <c r="BK126" s="985"/>
      <c r="BL126" s="986"/>
      <c r="BM126" s="1002" t="s">
        <v>407</v>
      </c>
      <c r="BN126" s="985"/>
      <c r="BO126" s="985"/>
      <c r="BP126" s="985"/>
      <c r="BQ126" s="985"/>
      <c r="BR126" s="985"/>
      <c r="BS126" s="986"/>
      <c r="BT126" s="1002" t="s">
        <v>408</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409</v>
      </c>
      <c r="CQ126" s="902"/>
      <c r="CR126" s="902"/>
      <c r="CS126" s="902"/>
      <c r="CT126" s="902"/>
      <c r="CU126" s="902"/>
      <c r="CV126" s="902"/>
      <c r="CW126" s="902"/>
      <c r="CX126" s="902"/>
      <c r="CY126" s="902"/>
      <c r="CZ126" s="902"/>
      <c r="DA126" s="902"/>
      <c r="DB126" s="902"/>
      <c r="DC126" s="902"/>
      <c r="DD126" s="902"/>
      <c r="DE126" s="902"/>
      <c r="DF126" s="903"/>
      <c r="DG126" s="871" t="s">
        <v>100</v>
      </c>
      <c r="DH126" s="872"/>
      <c r="DI126" s="872"/>
      <c r="DJ126" s="872"/>
      <c r="DK126" s="872"/>
      <c r="DL126" s="872" t="s">
        <v>100</v>
      </c>
      <c r="DM126" s="872"/>
      <c r="DN126" s="872"/>
      <c r="DO126" s="872"/>
      <c r="DP126" s="872"/>
      <c r="DQ126" s="872" t="s">
        <v>100</v>
      </c>
      <c r="DR126" s="872"/>
      <c r="DS126" s="872"/>
      <c r="DT126" s="872"/>
      <c r="DU126" s="872"/>
      <c r="DV126" s="873" t="s">
        <v>100</v>
      </c>
      <c r="DW126" s="873"/>
      <c r="DX126" s="873"/>
      <c r="DY126" s="873"/>
      <c r="DZ126" s="874"/>
    </row>
    <row r="127" spans="1:130" s="189" customFormat="1" ht="26.25" customHeight="1" thickBot="1">
      <c r="A127" s="928"/>
      <c r="B127" s="900"/>
      <c r="C127" s="949" t="s">
        <v>410</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t="s">
        <v>100</v>
      </c>
      <c r="AB127" s="905"/>
      <c r="AC127" s="905"/>
      <c r="AD127" s="905"/>
      <c r="AE127" s="906"/>
      <c r="AF127" s="907" t="s">
        <v>100</v>
      </c>
      <c r="AG127" s="905"/>
      <c r="AH127" s="905"/>
      <c r="AI127" s="905"/>
      <c r="AJ127" s="906"/>
      <c r="AK127" s="907" t="s">
        <v>100</v>
      </c>
      <c r="AL127" s="905"/>
      <c r="AM127" s="905"/>
      <c r="AN127" s="905"/>
      <c r="AO127" s="906"/>
      <c r="AP127" s="908" t="s">
        <v>100</v>
      </c>
      <c r="AQ127" s="909"/>
      <c r="AR127" s="909"/>
      <c r="AS127" s="909"/>
      <c r="AT127" s="910"/>
      <c r="AU127" s="225"/>
      <c r="AV127" s="225"/>
      <c r="AW127" s="225"/>
      <c r="AX127" s="838" t="s">
        <v>411</v>
      </c>
      <c r="AY127" s="839"/>
      <c r="AZ127" s="839"/>
      <c r="BA127" s="839"/>
      <c r="BB127" s="839"/>
      <c r="BC127" s="839"/>
      <c r="BD127" s="839"/>
      <c r="BE127" s="840"/>
      <c r="BF127" s="991" t="s">
        <v>100</v>
      </c>
      <c r="BG127" s="992"/>
      <c r="BH127" s="992"/>
      <c r="BI127" s="992"/>
      <c r="BJ127" s="992"/>
      <c r="BK127" s="992"/>
      <c r="BL127" s="1001"/>
      <c r="BM127" s="991">
        <v>5.67</v>
      </c>
      <c r="BN127" s="992"/>
      <c r="BO127" s="992"/>
      <c r="BP127" s="992"/>
      <c r="BQ127" s="992"/>
      <c r="BR127" s="992"/>
      <c r="BS127" s="1001"/>
      <c r="BT127" s="991">
        <v>8.83</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412</v>
      </c>
      <c r="CQ127" s="995"/>
      <c r="CR127" s="995"/>
      <c r="CS127" s="995"/>
      <c r="CT127" s="995"/>
      <c r="CU127" s="995"/>
      <c r="CV127" s="995"/>
      <c r="CW127" s="995"/>
      <c r="CX127" s="995"/>
      <c r="CY127" s="995"/>
      <c r="CZ127" s="995"/>
      <c r="DA127" s="995"/>
      <c r="DB127" s="995"/>
      <c r="DC127" s="995"/>
      <c r="DD127" s="995"/>
      <c r="DE127" s="995"/>
      <c r="DF127" s="996"/>
      <c r="DG127" s="997">
        <v>39907438</v>
      </c>
      <c r="DH127" s="998"/>
      <c r="DI127" s="998"/>
      <c r="DJ127" s="998"/>
      <c r="DK127" s="998"/>
      <c r="DL127" s="998">
        <v>41233766</v>
      </c>
      <c r="DM127" s="998"/>
      <c r="DN127" s="998"/>
      <c r="DO127" s="998"/>
      <c r="DP127" s="998"/>
      <c r="DQ127" s="998">
        <v>39217569</v>
      </c>
      <c r="DR127" s="998"/>
      <c r="DS127" s="998"/>
      <c r="DT127" s="998"/>
      <c r="DU127" s="998"/>
      <c r="DV127" s="999">
        <v>1.3</v>
      </c>
      <c r="DW127" s="999"/>
      <c r="DX127" s="999"/>
      <c r="DY127" s="999"/>
      <c r="DZ127" s="1000"/>
    </row>
    <row r="128" spans="1:130" s="189" customFormat="1" ht="26.25" customHeight="1">
      <c r="A128" s="1021" t="s">
        <v>413</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414</v>
      </c>
      <c r="X128" s="1023"/>
      <c r="Y128" s="1023"/>
      <c r="Z128" s="1024"/>
      <c r="AA128" s="1043">
        <v>190257497</v>
      </c>
      <c r="AB128" s="1044"/>
      <c r="AC128" s="1044"/>
      <c r="AD128" s="1044"/>
      <c r="AE128" s="1045"/>
      <c r="AF128" s="1046">
        <v>173608755</v>
      </c>
      <c r="AG128" s="1044"/>
      <c r="AH128" s="1044"/>
      <c r="AI128" s="1044"/>
      <c r="AJ128" s="1045"/>
      <c r="AK128" s="1046">
        <v>186732509</v>
      </c>
      <c r="AL128" s="1044"/>
      <c r="AM128" s="1044"/>
      <c r="AN128" s="1044"/>
      <c r="AO128" s="1045"/>
      <c r="AP128" s="1047"/>
      <c r="AQ128" s="1048"/>
      <c r="AR128" s="1048"/>
      <c r="AS128" s="1048"/>
      <c r="AT128" s="1049"/>
      <c r="AU128" s="227"/>
      <c r="AV128" s="227"/>
      <c r="AW128" s="227"/>
      <c r="AX128" s="1004" t="s">
        <v>415</v>
      </c>
      <c r="AY128" s="902"/>
      <c r="AZ128" s="902"/>
      <c r="BA128" s="902"/>
      <c r="BB128" s="902"/>
      <c r="BC128" s="902"/>
      <c r="BD128" s="902"/>
      <c r="BE128" s="903"/>
      <c r="BF128" s="1016" t="s">
        <v>100</v>
      </c>
      <c r="BG128" s="1017"/>
      <c r="BH128" s="1017"/>
      <c r="BI128" s="1017"/>
      <c r="BJ128" s="1017"/>
      <c r="BK128" s="1017"/>
      <c r="BL128" s="1018"/>
      <c r="BM128" s="1016">
        <v>10.67</v>
      </c>
      <c r="BN128" s="1017"/>
      <c r="BO128" s="1017"/>
      <c r="BP128" s="1017"/>
      <c r="BQ128" s="1017"/>
      <c r="BR128" s="1017"/>
      <c r="BS128" s="1018"/>
      <c r="BT128" s="1016">
        <v>18.829999999999998</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416</v>
      </c>
      <c r="X129" s="1011"/>
      <c r="Y129" s="1011"/>
      <c r="Z129" s="1012"/>
      <c r="AA129" s="904">
        <v>2947394657</v>
      </c>
      <c r="AB129" s="905"/>
      <c r="AC129" s="905"/>
      <c r="AD129" s="905"/>
      <c r="AE129" s="906"/>
      <c r="AF129" s="907">
        <v>3050967268</v>
      </c>
      <c r="AG129" s="905"/>
      <c r="AH129" s="905"/>
      <c r="AI129" s="905"/>
      <c r="AJ129" s="906"/>
      <c r="AK129" s="907">
        <v>3411288144</v>
      </c>
      <c r="AL129" s="905"/>
      <c r="AM129" s="905"/>
      <c r="AN129" s="905"/>
      <c r="AO129" s="906"/>
      <c r="AP129" s="1013"/>
      <c r="AQ129" s="1014"/>
      <c r="AR129" s="1014"/>
      <c r="AS129" s="1014"/>
      <c r="AT129" s="1015"/>
      <c r="AU129" s="227"/>
      <c r="AV129" s="227"/>
      <c r="AW129" s="227"/>
      <c r="AX129" s="1004" t="s">
        <v>417</v>
      </c>
      <c r="AY129" s="902"/>
      <c r="AZ129" s="902"/>
      <c r="BA129" s="902"/>
      <c r="BB129" s="902"/>
      <c r="BC129" s="902"/>
      <c r="BD129" s="902"/>
      <c r="BE129" s="903"/>
      <c r="BF129" s="1005">
        <v>0.7</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418</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419</v>
      </c>
      <c r="X130" s="1011"/>
      <c r="Y130" s="1011"/>
      <c r="Z130" s="1012"/>
      <c r="AA130" s="904">
        <v>407601558</v>
      </c>
      <c r="AB130" s="905"/>
      <c r="AC130" s="905"/>
      <c r="AD130" s="905"/>
      <c r="AE130" s="906"/>
      <c r="AF130" s="907">
        <v>405452778</v>
      </c>
      <c r="AG130" s="905"/>
      <c r="AH130" s="905"/>
      <c r="AI130" s="905"/>
      <c r="AJ130" s="906"/>
      <c r="AK130" s="907">
        <v>375533824</v>
      </c>
      <c r="AL130" s="905"/>
      <c r="AM130" s="905"/>
      <c r="AN130" s="905"/>
      <c r="AO130" s="906"/>
      <c r="AP130" s="1013"/>
      <c r="AQ130" s="1014"/>
      <c r="AR130" s="1014"/>
      <c r="AS130" s="1014"/>
      <c r="AT130" s="1015"/>
      <c r="AU130" s="227"/>
      <c r="AV130" s="227"/>
      <c r="AW130" s="227"/>
      <c r="AX130" s="1067" t="s">
        <v>420</v>
      </c>
      <c r="AY130" s="995"/>
      <c r="AZ130" s="995"/>
      <c r="BA130" s="995"/>
      <c r="BB130" s="995"/>
      <c r="BC130" s="995"/>
      <c r="BD130" s="995"/>
      <c r="BE130" s="996"/>
      <c r="BF130" s="1025">
        <v>49.7</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421</v>
      </c>
      <c r="X131" s="1034"/>
      <c r="Y131" s="1034"/>
      <c r="Z131" s="1035"/>
      <c r="AA131" s="1036">
        <v>2539793099</v>
      </c>
      <c r="AB131" s="1037"/>
      <c r="AC131" s="1037"/>
      <c r="AD131" s="1037"/>
      <c r="AE131" s="1038"/>
      <c r="AF131" s="1039">
        <v>2645514490</v>
      </c>
      <c r="AG131" s="1037"/>
      <c r="AH131" s="1037"/>
      <c r="AI131" s="1037"/>
      <c r="AJ131" s="1038"/>
      <c r="AK131" s="1039">
        <v>3035754320</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422</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423</v>
      </c>
      <c r="W132" s="1055"/>
      <c r="X132" s="1055"/>
      <c r="Y132" s="1055"/>
      <c r="Z132" s="1056"/>
      <c r="AA132" s="1057">
        <v>0.27151097499999999</v>
      </c>
      <c r="AB132" s="1058"/>
      <c r="AC132" s="1058"/>
      <c r="AD132" s="1058"/>
      <c r="AE132" s="1059"/>
      <c r="AF132" s="1060">
        <v>0.777198465</v>
      </c>
      <c r="AG132" s="1058"/>
      <c r="AH132" s="1058"/>
      <c r="AI132" s="1058"/>
      <c r="AJ132" s="1059"/>
      <c r="AK132" s="1060">
        <v>1.237312017</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424</v>
      </c>
      <c r="W133" s="1062"/>
      <c r="X133" s="1062"/>
      <c r="Y133" s="1062"/>
      <c r="Z133" s="1063"/>
      <c r="AA133" s="1064">
        <v>1</v>
      </c>
      <c r="AB133" s="1065"/>
      <c r="AC133" s="1065"/>
      <c r="AD133" s="1065"/>
      <c r="AE133" s="1066"/>
      <c r="AF133" s="1064">
        <v>0.6</v>
      </c>
      <c r="AG133" s="1065"/>
      <c r="AH133" s="1065"/>
      <c r="AI133" s="1065"/>
      <c r="AJ133" s="1066"/>
      <c r="AK133" s="1064">
        <v>0.7</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80" zoomScaleNormal="85" zoomScaleSheetLayoutView="8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425</v>
      </c>
      <c r="B5" s="238"/>
      <c r="C5" s="238"/>
      <c r="D5" s="238"/>
      <c r="E5" s="238"/>
      <c r="F5" s="238"/>
      <c r="G5" s="238"/>
      <c r="H5" s="238"/>
      <c r="I5" s="238"/>
      <c r="J5" s="238"/>
      <c r="K5" s="238"/>
      <c r="L5" s="238"/>
      <c r="M5" s="238"/>
      <c r="N5" s="238"/>
      <c r="O5" s="239"/>
    </row>
    <row r="6" spans="1:16">
      <c r="A6" s="240"/>
      <c r="B6" s="236"/>
      <c r="C6" s="236"/>
      <c r="D6" s="236"/>
      <c r="E6" s="236"/>
      <c r="F6" s="236"/>
      <c r="G6" s="241" t="s">
        <v>426</v>
      </c>
      <c r="H6" s="241"/>
      <c r="I6" s="241"/>
      <c r="J6" s="241"/>
      <c r="K6" s="236"/>
      <c r="L6" s="236"/>
      <c r="M6" s="236"/>
      <c r="N6" s="236"/>
    </row>
    <row r="7" spans="1:16">
      <c r="A7" s="240"/>
      <c r="B7" s="236"/>
      <c r="C7" s="236"/>
      <c r="D7" s="236"/>
      <c r="E7" s="236"/>
      <c r="F7" s="236"/>
      <c r="G7" s="243"/>
      <c r="H7" s="244"/>
      <c r="I7" s="244"/>
      <c r="J7" s="245"/>
      <c r="K7" s="1068" t="s">
        <v>427</v>
      </c>
      <c r="L7" s="246"/>
      <c r="M7" s="247" t="s">
        <v>428</v>
      </c>
      <c r="N7" s="248"/>
    </row>
    <row r="8" spans="1:16">
      <c r="A8" s="240"/>
      <c r="B8" s="236"/>
      <c r="C8" s="236"/>
      <c r="D8" s="236"/>
      <c r="E8" s="236"/>
      <c r="F8" s="236"/>
      <c r="G8" s="249"/>
      <c r="H8" s="250"/>
      <c r="I8" s="250"/>
      <c r="J8" s="251"/>
      <c r="K8" s="1069"/>
      <c r="L8" s="252" t="s">
        <v>429</v>
      </c>
      <c r="M8" s="253" t="s">
        <v>430</v>
      </c>
      <c r="N8" s="254" t="s">
        <v>431</v>
      </c>
    </row>
    <row r="9" spans="1:16">
      <c r="A9" s="240"/>
      <c r="B9" s="236"/>
      <c r="C9" s="236"/>
      <c r="D9" s="236"/>
      <c r="E9" s="236"/>
      <c r="F9" s="236"/>
      <c r="G9" s="1070" t="s">
        <v>432</v>
      </c>
      <c r="H9" s="1071"/>
      <c r="I9" s="1071"/>
      <c r="J9" s="1072"/>
      <c r="K9" s="255">
        <v>1458181330</v>
      </c>
      <c r="L9" s="256">
        <v>109658</v>
      </c>
      <c r="M9" s="257" t="s">
        <v>433</v>
      </c>
      <c r="N9" s="258" t="s">
        <v>433</v>
      </c>
    </row>
    <row r="10" spans="1:16">
      <c r="A10" s="240"/>
      <c r="B10" s="236"/>
      <c r="C10" s="236"/>
      <c r="D10" s="236"/>
      <c r="E10" s="236"/>
      <c r="F10" s="236"/>
      <c r="G10" s="1070" t="s">
        <v>434</v>
      </c>
      <c r="H10" s="1071"/>
      <c r="I10" s="1071"/>
      <c r="J10" s="1072"/>
      <c r="K10" s="255">
        <v>1308367</v>
      </c>
      <c r="L10" s="256">
        <v>98</v>
      </c>
      <c r="M10" s="257" t="s">
        <v>433</v>
      </c>
      <c r="N10" s="258" t="s">
        <v>433</v>
      </c>
    </row>
    <row r="11" spans="1:16" ht="13.5" customHeight="1">
      <c r="A11" s="240"/>
      <c r="B11" s="236"/>
      <c r="C11" s="236"/>
      <c r="D11" s="236"/>
      <c r="E11" s="236"/>
      <c r="F11" s="236"/>
      <c r="G11" s="1070" t="s">
        <v>435</v>
      </c>
      <c r="H11" s="1071"/>
      <c r="I11" s="1071"/>
      <c r="J11" s="1072"/>
      <c r="K11" s="255">
        <v>24829626</v>
      </c>
      <c r="L11" s="256">
        <v>1867</v>
      </c>
      <c r="M11" s="257" t="s">
        <v>433</v>
      </c>
      <c r="N11" s="258" t="s">
        <v>433</v>
      </c>
    </row>
    <row r="12" spans="1:16" ht="13.5" customHeight="1">
      <c r="A12" s="240"/>
      <c r="B12" s="236"/>
      <c r="C12" s="236"/>
      <c r="D12" s="236"/>
      <c r="E12" s="236"/>
      <c r="F12" s="236"/>
      <c r="G12" s="1070" t="s">
        <v>436</v>
      </c>
      <c r="H12" s="1071"/>
      <c r="I12" s="1071"/>
      <c r="J12" s="1072"/>
      <c r="K12" s="255" t="s">
        <v>433</v>
      </c>
      <c r="L12" s="256" t="s">
        <v>433</v>
      </c>
      <c r="M12" s="257" t="s">
        <v>433</v>
      </c>
      <c r="N12" s="258" t="s">
        <v>433</v>
      </c>
    </row>
    <row r="13" spans="1:16" ht="13.5" customHeight="1">
      <c r="A13" s="240"/>
      <c r="B13" s="236"/>
      <c r="C13" s="236"/>
      <c r="D13" s="236"/>
      <c r="E13" s="236"/>
      <c r="F13" s="236"/>
      <c r="G13" s="1070" t="s">
        <v>437</v>
      </c>
      <c r="H13" s="1071"/>
      <c r="I13" s="1071"/>
      <c r="J13" s="1072"/>
      <c r="K13" s="255">
        <v>2600755</v>
      </c>
      <c r="L13" s="256">
        <v>196</v>
      </c>
      <c r="M13" s="257" t="s">
        <v>433</v>
      </c>
      <c r="N13" s="258" t="s">
        <v>433</v>
      </c>
    </row>
    <row r="14" spans="1:16" ht="13.5" customHeight="1">
      <c r="A14" s="240"/>
      <c r="B14" s="236"/>
      <c r="C14" s="236"/>
      <c r="D14" s="236"/>
      <c r="E14" s="236"/>
      <c r="F14" s="236"/>
      <c r="G14" s="1070" t="s">
        <v>438</v>
      </c>
      <c r="H14" s="1071"/>
      <c r="I14" s="1071"/>
      <c r="J14" s="1072"/>
      <c r="K14" s="255">
        <v>26985034</v>
      </c>
      <c r="L14" s="256">
        <v>2029</v>
      </c>
      <c r="M14" s="257" t="s">
        <v>433</v>
      </c>
      <c r="N14" s="258" t="s">
        <v>433</v>
      </c>
    </row>
    <row r="15" spans="1:16">
      <c r="A15" s="240"/>
      <c r="B15" s="236"/>
      <c r="C15" s="236"/>
      <c r="D15" s="236"/>
      <c r="E15" s="236"/>
      <c r="F15" s="236"/>
      <c r="G15" s="1070" t="s">
        <v>439</v>
      </c>
      <c r="H15" s="1071"/>
      <c r="I15" s="1071"/>
      <c r="J15" s="1072"/>
      <c r="K15" s="255">
        <v>-119013368</v>
      </c>
      <c r="L15" s="256">
        <v>-8950</v>
      </c>
      <c r="M15" s="257" t="s">
        <v>433</v>
      </c>
      <c r="N15" s="258" t="s">
        <v>433</v>
      </c>
    </row>
    <row r="16" spans="1:16">
      <c r="A16" s="240"/>
      <c r="B16" s="236"/>
      <c r="C16" s="236"/>
      <c r="D16" s="236"/>
      <c r="E16" s="236"/>
      <c r="F16" s="236"/>
      <c r="G16" s="1076" t="s">
        <v>136</v>
      </c>
      <c r="H16" s="1077"/>
      <c r="I16" s="1077"/>
      <c r="J16" s="1078"/>
      <c r="K16" s="256">
        <v>1394891744</v>
      </c>
      <c r="L16" s="256">
        <v>104898</v>
      </c>
      <c r="M16" s="257" t="s">
        <v>433</v>
      </c>
      <c r="N16" s="258" t="s">
        <v>433</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440</v>
      </c>
      <c r="H19" s="236"/>
      <c r="I19" s="236"/>
      <c r="J19" s="236"/>
      <c r="K19" s="236"/>
      <c r="L19" s="236"/>
      <c r="M19" s="236"/>
      <c r="N19" s="236"/>
    </row>
    <row r="20" spans="1:16">
      <c r="A20" s="240"/>
      <c r="B20" s="236"/>
      <c r="C20" s="236"/>
      <c r="D20" s="236"/>
      <c r="E20" s="236"/>
      <c r="F20" s="236"/>
      <c r="G20" s="263"/>
      <c r="H20" s="264"/>
      <c r="I20" s="264"/>
      <c r="J20" s="265"/>
      <c r="K20" s="266" t="s">
        <v>441</v>
      </c>
      <c r="L20" s="267" t="s">
        <v>442</v>
      </c>
      <c r="M20" s="268" t="s">
        <v>443</v>
      </c>
      <c r="N20" s="269"/>
    </row>
    <row r="21" spans="1:16" s="275" customFormat="1">
      <c r="A21" s="270"/>
      <c r="B21" s="241"/>
      <c r="C21" s="241"/>
      <c r="D21" s="241"/>
      <c r="E21" s="241"/>
      <c r="F21" s="241"/>
      <c r="G21" s="1079" t="s">
        <v>444</v>
      </c>
      <c r="H21" s="1080"/>
      <c r="I21" s="1080"/>
      <c r="J21" s="1081"/>
      <c r="K21" s="271">
        <v>1111.3</v>
      </c>
      <c r="L21" s="272" t="s">
        <v>433</v>
      </c>
      <c r="M21" s="273" t="s">
        <v>433</v>
      </c>
      <c r="N21" s="241"/>
      <c r="O21" s="274"/>
      <c r="P21" s="270"/>
    </row>
    <row r="22" spans="1:16" s="275" customFormat="1">
      <c r="A22" s="270"/>
      <c r="B22" s="241"/>
      <c r="C22" s="241"/>
      <c r="D22" s="241"/>
      <c r="E22" s="241"/>
      <c r="F22" s="241"/>
      <c r="G22" s="1079" t="s">
        <v>445</v>
      </c>
      <c r="H22" s="1080"/>
      <c r="I22" s="1080"/>
      <c r="J22" s="1081"/>
      <c r="K22" s="276">
        <v>100.5</v>
      </c>
      <c r="L22" s="277" t="s">
        <v>433</v>
      </c>
      <c r="M22" s="278" t="s">
        <v>433</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446</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447</v>
      </c>
      <c r="H29" s="241"/>
      <c r="I29" s="241"/>
      <c r="J29" s="241"/>
      <c r="K29" s="236"/>
      <c r="L29" s="236"/>
      <c r="M29" s="236"/>
      <c r="N29" s="236"/>
      <c r="O29" s="284"/>
    </row>
    <row r="30" spans="1:16">
      <c r="A30" s="240"/>
      <c r="B30" s="236"/>
      <c r="C30" s="236"/>
      <c r="D30" s="236"/>
      <c r="E30" s="236"/>
      <c r="F30" s="236"/>
      <c r="G30" s="243"/>
      <c r="H30" s="244"/>
      <c r="I30" s="244"/>
      <c r="J30" s="245"/>
      <c r="K30" s="1068" t="s">
        <v>427</v>
      </c>
      <c r="L30" s="246"/>
      <c r="M30" s="247" t="s">
        <v>428</v>
      </c>
      <c r="N30" s="248"/>
    </row>
    <row r="31" spans="1:16">
      <c r="A31" s="240"/>
      <c r="B31" s="236"/>
      <c r="C31" s="236"/>
      <c r="D31" s="236"/>
      <c r="E31" s="236"/>
      <c r="F31" s="236"/>
      <c r="G31" s="249"/>
      <c r="H31" s="250"/>
      <c r="I31" s="250"/>
      <c r="J31" s="251"/>
      <c r="K31" s="1069"/>
      <c r="L31" s="252" t="s">
        <v>429</v>
      </c>
      <c r="M31" s="253" t="s">
        <v>430</v>
      </c>
      <c r="N31" s="254" t="s">
        <v>431</v>
      </c>
    </row>
    <row r="32" spans="1:16" ht="27" customHeight="1">
      <c r="A32" s="240"/>
      <c r="B32" s="236"/>
      <c r="C32" s="236"/>
      <c r="D32" s="236"/>
      <c r="E32" s="236"/>
      <c r="F32" s="236"/>
      <c r="G32" s="1073" t="s">
        <v>448</v>
      </c>
      <c r="H32" s="1074"/>
      <c r="I32" s="1074"/>
      <c r="J32" s="1075"/>
      <c r="K32" s="256">
        <v>177548947</v>
      </c>
      <c r="L32" s="256">
        <v>13352</v>
      </c>
      <c r="M32" s="257" t="s">
        <v>433</v>
      </c>
      <c r="N32" s="258" t="s">
        <v>433</v>
      </c>
    </row>
    <row r="33" spans="1:16" ht="13.5" customHeight="1">
      <c r="A33" s="240"/>
      <c r="B33" s="236"/>
      <c r="C33" s="236"/>
      <c r="D33" s="236"/>
      <c r="E33" s="236"/>
      <c r="F33" s="236"/>
      <c r="G33" s="1073" t="s">
        <v>449</v>
      </c>
      <c r="H33" s="1074"/>
      <c r="I33" s="1074"/>
      <c r="J33" s="1075"/>
      <c r="K33" s="256" t="s">
        <v>433</v>
      </c>
      <c r="L33" s="256" t="s">
        <v>433</v>
      </c>
      <c r="M33" s="257" t="s">
        <v>433</v>
      </c>
      <c r="N33" s="258" t="s">
        <v>433</v>
      </c>
    </row>
    <row r="34" spans="1:16" ht="27" customHeight="1">
      <c r="A34" s="240"/>
      <c r="B34" s="236"/>
      <c r="C34" s="236"/>
      <c r="D34" s="236"/>
      <c r="E34" s="236"/>
      <c r="F34" s="236"/>
      <c r="G34" s="1073" t="s">
        <v>450</v>
      </c>
      <c r="H34" s="1074"/>
      <c r="I34" s="1074"/>
      <c r="J34" s="1075"/>
      <c r="K34" s="256">
        <v>299945652</v>
      </c>
      <c r="L34" s="256">
        <v>22556</v>
      </c>
      <c r="M34" s="257" t="s">
        <v>433</v>
      </c>
      <c r="N34" s="258" t="s">
        <v>433</v>
      </c>
    </row>
    <row r="35" spans="1:16" ht="27" customHeight="1">
      <c r="A35" s="240"/>
      <c r="B35" s="236"/>
      <c r="C35" s="236"/>
      <c r="D35" s="236"/>
      <c r="E35" s="236"/>
      <c r="F35" s="236"/>
      <c r="G35" s="1073" t="s">
        <v>451</v>
      </c>
      <c r="H35" s="1074"/>
      <c r="I35" s="1074"/>
      <c r="J35" s="1075"/>
      <c r="K35" s="256">
        <v>117767445</v>
      </c>
      <c r="L35" s="256">
        <v>8856</v>
      </c>
      <c r="M35" s="257" t="s">
        <v>433</v>
      </c>
      <c r="N35" s="258" t="s">
        <v>433</v>
      </c>
    </row>
    <row r="36" spans="1:16" ht="27" customHeight="1">
      <c r="A36" s="240"/>
      <c r="B36" s="236"/>
      <c r="C36" s="236"/>
      <c r="D36" s="236"/>
      <c r="E36" s="236"/>
      <c r="F36" s="236"/>
      <c r="G36" s="1073" t="s">
        <v>452</v>
      </c>
      <c r="H36" s="1074"/>
      <c r="I36" s="1074"/>
      <c r="J36" s="1075"/>
      <c r="K36" s="256" t="s">
        <v>433</v>
      </c>
      <c r="L36" s="256" t="s">
        <v>433</v>
      </c>
      <c r="M36" s="257" t="s">
        <v>433</v>
      </c>
      <c r="N36" s="258" t="s">
        <v>433</v>
      </c>
    </row>
    <row r="37" spans="1:16" ht="13.5" customHeight="1">
      <c r="A37" s="240"/>
      <c r="B37" s="236"/>
      <c r="C37" s="236"/>
      <c r="D37" s="236"/>
      <c r="E37" s="236"/>
      <c r="F37" s="236"/>
      <c r="G37" s="1073" t="s">
        <v>453</v>
      </c>
      <c r="H37" s="1074"/>
      <c r="I37" s="1074"/>
      <c r="J37" s="1075"/>
      <c r="K37" s="256">
        <v>4566042</v>
      </c>
      <c r="L37" s="256">
        <v>343</v>
      </c>
      <c r="M37" s="257" t="s">
        <v>433</v>
      </c>
      <c r="N37" s="258" t="s">
        <v>433</v>
      </c>
    </row>
    <row r="38" spans="1:16" ht="27" customHeight="1">
      <c r="A38" s="240"/>
      <c r="B38" s="236"/>
      <c r="C38" s="236"/>
      <c r="D38" s="236"/>
      <c r="E38" s="236"/>
      <c r="F38" s="236"/>
      <c r="G38" s="1082" t="s">
        <v>454</v>
      </c>
      <c r="H38" s="1083"/>
      <c r="I38" s="1083"/>
      <c r="J38" s="1084"/>
      <c r="K38" s="285" t="s">
        <v>433</v>
      </c>
      <c r="L38" s="285" t="s">
        <v>433</v>
      </c>
      <c r="M38" s="286" t="s">
        <v>433</v>
      </c>
      <c r="N38" s="287" t="s">
        <v>433</v>
      </c>
      <c r="O38" s="284"/>
    </row>
    <row r="39" spans="1:16">
      <c r="A39" s="240"/>
      <c r="B39" s="236"/>
      <c r="C39" s="236"/>
      <c r="D39" s="236"/>
      <c r="E39" s="236"/>
      <c r="F39" s="236"/>
      <c r="G39" s="1082" t="s">
        <v>455</v>
      </c>
      <c r="H39" s="1083"/>
      <c r="I39" s="1083"/>
      <c r="J39" s="1084"/>
      <c r="K39" s="255">
        <v>-186732509</v>
      </c>
      <c r="L39" s="255">
        <v>-14043</v>
      </c>
      <c r="M39" s="288" t="s">
        <v>433</v>
      </c>
      <c r="N39" s="289" t="s">
        <v>433</v>
      </c>
      <c r="O39" s="284"/>
    </row>
    <row r="40" spans="1:16" ht="27" customHeight="1">
      <c r="A40" s="240"/>
      <c r="B40" s="236"/>
      <c r="C40" s="236"/>
      <c r="D40" s="236"/>
      <c r="E40" s="236"/>
      <c r="F40" s="236"/>
      <c r="G40" s="1073" t="s">
        <v>456</v>
      </c>
      <c r="H40" s="1074"/>
      <c r="I40" s="1074"/>
      <c r="J40" s="1075"/>
      <c r="K40" s="255">
        <v>-375533824</v>
      </c>
      <c r="L40" s="255">
        <v>-28241</v>
      </c>
      <c r="M40" s="288" t="s">
        <v>433</v>
      </c>
      <c r="N40" s="289" t="s">
        <v>433</v>
      </c>
      <c r="O40" s="284"/>
    </row>
    <row r="41" spans="1:16">
      <c r="A41" s="240"/>
      <c r="B41" s="236"/>
      <c r="C41" s="236"/>
      <c r="D41" s="236"/>
      <c r="E41" s="236"/>
      <c r="F41" s="236"/>
      <c r="G41" s="1076" t="s">
        <v>457</v>
      </c>
      <c r="H41" s="1077"/>
      <c r="I41" s="1077"/>
      <c r="J41" s="1078"/>
      <c r="K41" s="256">
        <v>37561753</v>
      </c>
      <c r="L41" s="255">
        <v>2825</v>
      </c>
      <c r="M41" s="288" t="s">
        <v>433</v>
      </c>
      <c r="N41" s="289" t="s">
        <v>433</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458</v>
      </c>
      <c r="B47" s="236"/>
      <c r="C47" s="236"/>
      <c r="D47" s="236"/>
      <c r="E47" s="236"/>
      <c r="F47" s="236"/>
      <c r="G47" s="236"/>
      <c r="H47" s="236"/>
      <c r="I47" s="236"/>
      <c r="J47" s="236"/>
      <c r="K47" s="236"/>
      <c r="L47" s="236"/>
      <c r="M47" s="236"/>
      <c r="N47" s="236"/>
    </row>
    <row r="48" spans="1:16">
      <c r="A48" s="240"/>
      <c r="B48" s="236"/>
      <c r="C48" s="236"/>
      <c r="D48" s="236"/>
      <c r="E48" s="236"/>
      <c r="F48" s="236"/>
      <c r="G48" s="294" t="s">
        <v>459</v>
      </c>
      <c r="H48" s="294"/>
      <c r="I48" s="294"/>
      <c r="J48" s="294"/>
      <c r="K48" s="294"/>
      <c r="L48" s="294"/>
      <c r="M48" s="295"/>
      <c r="N48" s="294"/>
    </row>
    <row r="49" spans="1:14" ht="13.5" customHeight="1">
      <c r="A49" s="240"/>
      <c r="B49" s="236"/>
      <c r="C49" s="236"/>
      <c r="D49" s="236"/>
      <c r="E49" s="236"/>
      <c r="F49" s="236"/>
      <c r="G49" s="296"/>
      <c r="H49" s="297"/>
      <c r="I49" s="1085" t="s">
        <v>427</v>
      </c>
      <c r="J49" s="1087" t="s">
        <v>460</v>
      </c>
      <c r="K49" s="1088"/>
      <c r="L49" s="1088"/>
      <c r="M49" s="1088"/>
      <c r="N49" s="1089"/>
    </row>
    <row r="50" spans="1:14">
      <c r="A50" s="240"/>
      <c r="B50" s="236"/>
      <c r="C50" s="236"/>
      <c r="D50" s="236"/>
      <c r="E50" s="236"/>
      <c r="F50" s="236"/>
      <c r="G50" s="298"/>
      <c r="H50" s="299"/>
      <c r="I50" s="1086"/>
      <c r="J50" s="300" t="s">
        <v>461</v>
      </c>
      <c r="K50" s="301" t="s">
        <v>462</v>
      </c>
      <c r="L50" s="302" t="s">
        <v>463</v>
      </c>
      <c r="M50" s="303" t="s">
        <v>464</v>
      </c>
      <c r="N50" s="304" t="s">
        <v>465</v>
      </c>
    </row>
    <row r="51" spans="1:14">
      <c r="A51" s="240"/>
      <c r="B51" s="236"/>
      <c r="C51" s="236"/>
      <c r="D51" s="236"/>
      <c r="E51" s="236"/>
      <c r="F51" s="236"/>
      <c r="G51" s="296" t="s">
        <v>466</v>
      </c>
      <c r="H51" s="297"/>
      <c r="I51" s="305">
        <v>739657295</v>
      </c>
      <c r="J51" s="306">
        <v>58413</v>
      </c>
      <c r="K51" s="307">
        <v>-6.6</v>
      </c>
      <c r="L51" s="308" t="s">
        <v>433</v>
      </c>
      <c r="M51" s="309" t="s">
        <v>433</v>
      </c>
      <c r="N51" s="310" t="s">
        <v>433</v>
      </c>
    </row>
    <row r="52" spans="1:14">
      <c r="A52" s="240"/>
      <c r="B52" s="236"/>
      <c r="C52" s="236"/>
      <c r="D52" s="236"/>
      <c r="E52" s="236"/>
      <c r="F52" s="236"/>
      <c r="G52" s="311"/>
      <c r="H52" s="312" t="s">
        <v>467</v>
      </c>
      <c r="I52" s="313">
        <v>526570365</v>
      </c>
      <c r="J52" s="314">
        <v>41585</v>
      </c>
      <c r="K52" s="315">
        <v>4.3</v>
      </c>
      <c r="L52" s="316" t="s">
        <v>433</v>
      </c>
      <c r="M52" s="317" t="s">
        <v>433</v>
      </c>
      <c r="N52" s="318" t="s">
        <v>433</v>
      </c>
    </row>
    <row r="53" spans="1:14">
      <c r="A53" s="240"/>
      <c r="B53" s="236"/>
      <c r="C53" s="236"/>
      <c r="D53" s="236"/>
      <c r="E53" s="236"/>
      <c r="F53" s="236"/>
      <c r="G53" s="296" t="s">
        <v>468</v>
      </c>
      <c r="H53" s="297"/>
      <c r="I53" s="305">
        <v>774731508</v>
      </c>
      <c r="J53" s="306">
        <v>61006</v>
      </c>
      <c r="K53" s="307">
        <v>4.4000000000000004</v>
      </c>
      <c r="L53" s="308" t="s">
        <v>433</v>
      </c>
      <c r="M53" s="309" t="s">
        <v>433</v>
      </c>
      <c r="N53" s="310" t="s">
        <v>433</v>
      </c>
    </row>
    <row r="54" spans="1:14">
      <c r="A54" s="240"/>
      <c r="B54" s="236"/>
      <c r="C54" s="236"/>
      <c r="D54" s="236"/>
      <c r="E54" s="236"/>
      <c r="F54" s="236"/>
      <c r="G54" s="311"/>
      <c r="H54" s="312" t="s">
        <v>467</v>
      </c>
      <c r="I54" s="313">
        <v>451611032</v>
      </c>
      <c r="J54" s="314">
        <v>35562</v>
      </c>
      <c r="K54" s="315">
        <v>-14.5</v>
      </c>
      <c r="L54" s="316" t="s">
        <v>433</v>
      </c>
      <c r="M54" s="317" t="s">
        <v>433</v>
      </c>
      <c r="N54" s="318" t="s">
        <v>433</v>
      </c>
    </row>
    <row r="55" spans="1:14">
      <c r="A55" s="240"/>
      <c r="B55" s="236"/>
      <c r="C55" s="236"/>
      <c r="D55" s="236"/>
      <c r="E55" s="236"/>
      <c r="F55" s="236"/>
      <c r="G55" s="296" t="s">
        <v>469</v>
      </c>
      <c r="H55" s="297"/>
      <c r="I55" s="305">
        <v>737298755</v>
      </c>
      <c r="J55" s="306">
        <v>56100</v>
      </c>
      <c r="K55" s="307">
        <v>-8</v>
      </c>
      <c r="L55" s="308" t="s">
        <v>433</v>
      </c>
      <c r="M55" s="309" t="s">
        <v>433</v>
      </c>
      <c r="N55" s="310" t="s">
        <v>433</v>
      </c>
    </row>
    <row r="56" spans="1:14">
      <c r="A56" s="240"/>
      <c r="B56" s="236"/>
      <c r="C56" s="236"/>
      <c r="D56" s="236"/>
      <c r="E56" s="236"/>
      <c r="F56" s="236"/>
      <c r="G56" s="311"/>
      <c r="H56" s="312" t="s">
        <v>467</v>
      </c>
      <c r="I56" s="313">
        <v>449039928</v>
      </c>
      <c r="J56" s="314">
        <v>34167</v>
      </c>
      <c r="K56" s="315">
        <v>-3.9</v>
      </c>
      <c r="L56" s="316" t="s">
        <v>433</v>
      </c>
      <c r="M56" s="317" t="s">
        <v>433</v>
      </c>
      <c r="N56" s="318" t="s">
        <v>433</v>
      </c>
    </row>
    <row r="57" spans="1:14">
      <c r="A57" s="240"/>
      <c r="B57" s="236"/>
      <c r="C57" s="236"/>
      <c r="D57" s="236"/>
      <c r="E57" s="236"/>
      <c r="F57" s="236"/>
      <c r="G57" s="296" t="s">
        <v>470</v>
      </c>
      <c r="H57" s="297"/>
      <c r="I57" s="305">
        <v>756367804</v>
      </c>
      <c r="J57" s="306">
        <v>57292</v>
      </c>
      <c r="K57" s="307">
        <v>2.1</v>
      </c>
      <c r="L57" s="308" t="s">
        <v>433</v>
      </c>
      <c r="M57" s="309" t="s">
        <v>433</v>
      </c>
      <c r="N57" s="310" t="s">
        <v>433</v>
      </c>
    </row>
    <row r="58" spans="1:14">
      <c r="A58" s="240"/>
      <c r="B58" s="236"/>
      <c r="C58" s="236"/>
      <c r="D58" s="236"/>
      <c r="E58" s="236"/>
      <c r="F58" s="236"/>
      <c r="G58" s="311"/>
      <c r="H58" s="312" t="s">
        <v>467</v>
      </c>
      <c r="I58" s="313">
        <v>478586926</v>
      </c>
      <c r="J58" s="314">
        <v>36251</v>
      </c>
      <c r="K58" s="315">
        <v>6.1</v>
      </c>
      <c r="L58" s="316" t="s">
        <v>433</v>
      </c>
      <c r="M58" s="317" t="s">
        <v>433</v>
      </c>
      <c r="N58" s="318" t="s">
        <v>433</v>
      </c>
    </row>
    <row r="59" spans="1:14">
      <c r="A59" s="240"/>
      <c r="B59" s="236"/>
      <c r="C59" s="236"/>
      <c r="D59" s="236"/>
      <c r="E59" s="236"/>
      <c r="F59" s="236"/>
      <c r="G59" s="296" t="s">
        <v>471</v>
      </c>
      <c r="H59" s="297"/>
      <c r="I59" s="305">
        <v>753525654</v>
      </c>
      <c r="J59" s="306">
        <v>56666</v>
      </c>
      <c r="K59" s="307">
        <v>-1.1000000000000001</v>
      </c>
      <c r="L59" s="308" t="s">
        <v>433</v>
      </c>
      <c r="M59" s="309" t="s">
        <v>433</v>
      </c>
      <c r="N59" s="310" t="s">
        <v>433</v>
      </c>
    </row>
    <row r="60" spans="1:14">
      <c r="A60" s="240"/>
      <c r="B60" s="236"/>
      <c r="C60" s="236"/>
      <c r="D60" s="236"/>
      <c r="E60" s="236"/>
      <c r="F60" s="236"/>
      <c r="G60" s="311"/>
      <c r="H60" s="312" t="s">
        <v>467</v>
      </c>
      <c r="I60" s="319">
        <v>487311265</v>
      </c>
      <c r="J60" s="314">
        <v>36647</v>
      </c>
      <c r="K60" s="315">
        <v>1.1000000000000001</v>
      </c>
      <c r="L60" s="316" t="s">
        <v>433</v>
      </c>
      <c r="M60" s="317" t="s">
        <v>433</v>
      </c>
      <c r="N60" s="318" t="s">
        <v>433</v>
      </c>
    </row>
    <row r="61" spans="1:14">
      <c r="A61" s="240"/>
      <c r="B61" s="236"/>
      <c r="C61" s="236"/>
      <c r="D61" s="236"/>
      <c r="E61" s="236"/>
      <c r="F61" s="236"/>
      <c r="G61" s="296" t="s">
        <v>472</v>
      </c>
      <c r="H61" s="320"/>
      <c r="I61" s="321">
        <v>752316203</v>
      </c>
      <c r="J61" s="322">
        <v>57895</v>
      </c>
      <c r="K61" s="323">
        <v>-1.8</v>
      </c>
      <c r="L61" s="324" t="s">
        <v>433</v>
      </c>
      <c r="M61" s="325" t="s">
        <v>433</v>
      </c>
      <c r="N61" s="310" t="s">
        <v>433</v>
      </c>
    </row>
    <row r="62" spans="1:14">
      <c r="A62" s="240"/>
      <c r="B62" s="236"/>
      <c r="C62" s="236"/>
      <c r="D62" s="236"/>
      <c r="E62" s="236"/>
      <c r="F62" s="236"/>
      <c r="G62" s="311"/>
      <c r="H62" s="312" t="s">
        <v>467</v>
      </c>
      <c r="I62" s="313">
        <v>478623903</v>
      </c>
      <c r="J62" s="314">
        <v>36842</v>
      </c>
      <c r="K62" s="315">
        <v>-1.4</v>
      </c>
      <c r="L62" s="316" t="s">
        <v>433</v>
      </c>
      <c r="M62" s="317" t="s">
        <v>433</v>
      </c>
      <c r="N62" s="318" t="s">
        <v>433</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E13"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473</v>
      </c>
      <c r="G46" s="329" t="s">
        <v>474</v>
      </c>
      <c r="H46" s="329" t="s">
        <v>475</v>
      </c>
      <c r="I46" s="329" t="s">
        <v>476</v>
      </c>
      <c r="J46" s="330" t="s">
        <v>477</v>
      </c>
    </row>
    <row r="47" spans="2:10" ht="57.75" customHeight="1">
      <c r="B47" s="7"/>
      <c r="C47" s="1090" t="s">
        <v>3</v>
      </c>
      <c r="D47" s="1090"/>
      <c r="E47" s="1091"/>
      <c r="F47" s="331">
        <v>16.440000000000001</v>
      </c>
      <c r="G47" s="332">
        <v>14.17</v>
      </c>
      <c r="H47" s="332">
        <v>14.18</v>
      </c>
      <c r="I47" s="332">
        <v>14.92</v>
      </c>
      <c r="J47" s="333">
        <v>16.600000000000001</v>
      </c>
    </row>
    <row r="48" spans="2:10" ht="57.75" customHeight="1">
      <c r="B48" s="8"/>
      <c r="C48" s="1092" t="s">
        <v>4</v>
      </c>
      <c r="D48" s="1092"/>
      <c r="E48" s="1093"/>
      <c r="F48" s="334">
        <v>3.51</v>
      </c>
      <c r="G48" s="335">
        <v>3.57</v>
      </c>
      <c r="H48" s="335">
        <v>3.65</v>
      </c>
      <c r="I48" s="335">
        <v>4.8499999999999996</v>
      </c>
      <c r="J48" s="336">
        <v>4.09</v>
      </c>
    </row>
    <row r="49" spans="2:10" ht="57.75" customHeight="1" thickBot="1">
      <c r="B49" s="9"/>
      <c r="C49" s="1094" t="s">
        <v>5</v>
      </c>
      <c r="D49" s="1094"/>
      <c r="E49" s="1095"/>
      <c r="F49" s="337">
        <v>0.56000000000000005</v>
      </c>
      <c r="G49" s="338" t="s">
        <v>478</v>
      </c>
      <c r="H49" s="338">
        <v>0.9</v>
      </c>
      <c r="I49" s="338">
        <v>2.5499999999999998</v>
      </c>
      <c r="J49" s="339">
        <v>3.01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473</v>
      </c>
      <c r="G33" s="17" t="s">
        <v>474</v>
      </c>
      <c r="H33" s="17" t="s">
        <v>475</v>
      </c>
      <c r="I33" s="17" t="s">
        <v>476</v>
      </c>
      <c r="J33" s="18" t="s">
        <v>477</v>
      </c>
      <c r="K33" s="10"/>
      <c r="L33" s="10"/>
      <c r="M33" s="10"/>
      <c r="N33" s="10"/>
      <c r="O33" s="10"/>
      <c r="P33" s="10"/>
    </row>
    <row r="34" spans="1:16" ht="39" customHeight="1">
      <c r="A34" s="10"/>
      <c r="B34" s="19"/>
      <c r="C34" s="1102" t="s">
        <v>479</v>
      </c>
      <c r="D34" s="1102"/>
      <c r="E34" s="1103"/>
      <c r="F34" s="20">
        <v>7.13</v>
      </c>
      <c r="G34" s="21">
        <v>7.65</v>
      </c>
      <c r="H34" s="21">
        <v>7.35</v>
      </c>
      <c r="I34" s="21">
        <v>6.62</v>
      </c>
      <c r="J34" s="22">
        <v>5.13</v>
      </c>
      <c r="K34" s="10"/>
      <c r="L34" s="10"/>
      <c r="M34" s="10"/>
      <c r="N34" s="10"/>
      <c r="O34" s="10"/>
      <c r="P34" s="10"/>
    </row>
    <row r="35" spans="1:16" ht="39" customHeight="1">
      <c r="A35" s="10"/>
      <c r="B35" s="23"/>
      <c r="C35" s="1096" t="s">
        <v>480</v>
      </c>
      <c r="D35" s="1097"/>
      <c r="E35" s="1098"/>
      <c r="F35" s="24">
        <v>4.5199999999999996</v>
      </c>
      <c r="G35" s="25">
        <v>4.46</v>
      </c>
      <c r="H35" s="25">
        <v>4.1100000000000003</v>
      </c>
      <c r="I35" s="25">
        <v>4.63</v>
      </c>
      <c r="J35" s="26">
        <v>4.09</v>
      </c>
      <c r="K35" s="10"/>
      <c r="L35" s="10"/>
      <c r="M35" s="10"/>
      <c r="N35" s="10"/>
      <c r="O35" s="10"/>
      <c r="P35" s="10"/>
    </row>
    <row r="36" spans="1:16" ht="39" customHeight="1">
      <c r="A36" s="10"/>
      <c r="B36" s="23"/>
      <c r="C36" s="1096" t="s">
        <v>481</v>
      </c>
      <c r="D36" s="1097"/>
      <c r="E36" s="1098"/>
      <c r="F36" s="24">
        <v>2.83</v>
      </c>
      <c r="G36" s="25">
        <v>2.82</v>
      </c>
      <c r="H36" s="25">
        <v>3.57</v>
      </c>
      <c r="I36" s="25">
        <v>3.58</v>
      </c>
      <c r="J36" s="26">
        <v>3.65</v>
      </c>
      <c r="K36" s="10"/>
      <c r="L36" s="10"/>
      <c r="M36" s="10"/>
      <c r="N36" s="10"/>
      <c r="O36" s="10"/>
      <c r="P36" s="10"/>
    </row>
    <row r="37" spans="1:16" ht="39" customHeight="1">
      <c r="A37" s="10"/>
      <c r="B37" s="23"/>
      <c r="C37" s="1096" t="s">
        <v>482</v>
      </c>
      <c r="D37" s="1097"/>
      <c r="E37" s="1098"/>
      <c r="F37" s="24">
        <v>1.26</v>
      </c>
      <c r="G37" s="25">
        <v>1.32</v>
      </c>
      <c r="H37" s="25">
        <v>1.69</v>
      </c>
      <c r="I37" s="25">
        <v>2.0499999999999998</v>
      </c>
      <c r="J37" s="26">
        <v>3.1</v>
      </c>
      <c r="K37" s="10"/>
      <c r="L37" s="10"/>
      <c r="M37" s="10"/>
      <c r="N37" s="10"/>
      <c r="O37" s="10"/>
      <c r="P37" s="10"/>
    </row>
    <row r="38" spans="1:16" ht="39" customHeight="1">
      <c r="A38" s="10"/>
      <c r="B38" s="23"/>
      <c r="C38" s="1096" t="s">
        <v>483</v>
      </c>
      <c r="D38" s="1097"/>
      <c r="E38" s="1098"/>
      <c r="F38" s="24">
        <v>3.75</v>
      </c>
      <c r="G38" s="25">
        <v>3.59</v>
      </c>
      <c r="H38" s="25">
        <v>2.56</v>
      </c>
      <c r="I38" s="25">
        <v>2.2200000000000002</v>
      </c>
      <c r="J38" s="26">
        <v>1.88</v>
      </c>
      <c r="K38" s="10"/>
      <c r="L38" s="10"/>
      <c r="M38" s="10"/>
      <c r="N38" s="10"/>
      <c r="O38" s="10"/>
      <c r="P38" s="10"/>
    </row>
    <row r="39" spans="1:16" ht="39" customHeight="1">
      <c r="A39" s="10"/>
      <c r="B39" s="23"/>
      <c r="C39" s="1096" t="s">
        <v>484</v>
      </c>
      <c r="D39" s="1097"/>
      <c r="E39" s="1098"/>
      <c r="F39" s="24">
        <v>0.02</v>
      </c>
      <c r="G39" s="25">
        <v>2.16</v>
      </c>
      <c r="H39" s="25">
        <v>2.31</v>
      </c>
      <c r="I39" s="25">
        <v>0.61</v>
      </c>
      <c r="J39" s="26">
        <v>1.1000000000000001</v>
      </c>
      <c r="K39" s="10"/>
      <c r="L39" s="10"/>
      <c r="M39" s="10"/>
      <c r="N39" s="10"/>
      <c r="O39" s="10"/>
      <c r="P39" s="10"/>
    </row>
    <row r="40" spans="1:16" ht="39" customHeight="1">
      <c r="A40" s="10"/>
      <c r="B40" s="23"/>
      <c r="C40" s="1096" t="s">
        <v>485</v>
      </c>
      <c r="D40" s="1097"/>
      <c r="E40" s="1098"/>
      <c r="F40" s="24">
        <v>1.23</v>
      </c>
      <c r="G40" s="25">
        <v>1.08</v>
      </c>
      <c r="H40" s="25">
        <v>1.08</v>
      </c>
      <c r="I40" s="25">
        <v>1.08</v>
      </c>
      <c r="J40" s="26">
        <v>0.92</v>
      </c>
      <c r="K40" s="10"/>
      <c r="L40" s="10"/>
      <c r="M40" s="10"/>
      <c r="N40" s="10"/>
      <c r="O40" s="10"/>
      <c r="P40" s="10"/>
    </row>
    <row r="41" spans="1:16" ht="39" customHeight="1">
      <c r="A41" s="10"/>
      <c r="B41" s="23"/>
      <c r="C41" s="1096" t="s">
        <v>486</v>
      </c>
      <c r="D41" s="1097"/>
      <c r="E41" s="1098"/>
      <c r="F41" s="24">
        <v>0.75</v>
      </c>
      <c r="G41" s="25">
        <v>0.77</v>
      </c>
      <c r="H41" s="25">
        <v>0.78</v>
      </c>
      <c r="I41" s="25">
        <v>0.79</v>
      </c>
      <c r="J41" s="26">
        <v>0.76</v>
      </c>
      <c r="K41" s="10"/>
      <c r="L41" s="10"/>
      <c r="M41" s="10"/>
      <c r="N41" s="10"/>
      <c r="O41" s="10"/>
      <c r="P41" s="10"/>
    </row>
    <row r="42" spans="1:16" ht="39" customHeight="1">
      <c r="A42" s="10"/>
      <c r="B42" s="27"/>
      <c r="C42" s="1096" t="s">
        <v>487</v>
      </c>
      <c r="D42" s="1097"/>
      <c r="E42" s="1098"/>
      <c r="F42" s="24" t="s">
        <v>433</v>
      </c>
      <c r="G42" s="25" t="s">
        <v>433</v>
      </c>
      <c r="H42" s="25" t="s">
        <v>433</v>
      </c>
      <c r="I42" s="25" t="s">
        <v>433</v>
      </c>
      <c r="J42" s="26" t="s">
        <v>433</v>
      </c>
      <c r="K42" s="10"/>
      <c r="L42" s="10"/>
      <c r="M42" s="10"/>
      <c r="N42" s="10"/>
      <c r="O42" s="10"/>
      <c r="P42" s="10"/>
    </row>
    <row r="43" spans="1:16" ht="39" customHeight="1" thickBot="1">
      <c r="A43" s="10"/>
      <c r="B43" s="28"/>
      <c r="C43" s="1099" t="s">
        <v>488</v>
      </c>
      <c r="D43" s="1100"/>
      <c r="E43" s="1101"/>
      <c r="F43" s="29">
        <v>0.67</v>
      </c>
      <c r="G43" s="30">
        <v>0.3</v>
      </c>
      <c r="H43" s="30">
        <v>0.31</v>
      </c>
      <c r="I43" s="30">
        <v>0.33</v>
      </c>
      <c r="J43" s="31">
        <v>0.28999999999999998</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473</v>
      </c>
      <c r="L44" s="44" t="s">
        <v>474</v>
      </c>
      <c r="M44" s="44" t="s">
        <v>475</v>
      </c>
      <c r="N44" s="44" t="s">
        <v>476</v>
      </c>
      <c r="O44" s="45" t="s">
        <v>477</v>
      </c>
      <c r="P44" s="36"/>
      <c r="Q44" s="36"/>
      <c r="R44" s="36"/>
      <c r="S44" s="36"/>
      <c r="T44" s="36"/>
      <c r="U44" s="36"/>
    </row>
    <row r="45" spans="1:21" ht="30.75" customHeight="1">
      <c r="A45" s="36"/>
      <c r="B45" s="1112" t="s">
        <v>10</v>
      </c>
      <c r="C45" s="1113"/>
      <c r="D45" s="46"/>
      <c r="E45" s="1118" t="s">
        <v>11</v>
      </c>
      <c r="F45" s="1118"/>
      <c r="G45" s="1118"/>
      <c r="H45" s="1118"/>
      <c r="I45" s="1118"/>
      <c r="J45" s="1119"/>
      <c r="K45" s="47">
        <v>197228</v>
      </c>
      <c r="L45" s="48">
        <v>188691</v>
      </c>
      <c r="M45" s="48">
        <v>185411</v>
      </c>
      <c r="N45" s="48">
        <v>175818</v>
      </c>
      <c r="O45" s="49">
        <v>177549</v>
      </c>
      <c r="P45" s="36"/>
      <c r="Q45" s="36"/>
      <c r="R45" s="36"/>
      <c r="S45" s="36"/>
      <c r="T45" s="36"/>
      <c r="U45" s="36"/>
    </row>
    <row r="46" spans="1:21" ht="30.75" customHeight="1">
      <c r="A46" s="36"/>
      <c r="B46" s="1114"/>
      <c r="C46" s="1115"/>
      <c r="D46" s="50"/>
      <c r="E46" s="1106" t="s">
        <v>12</v>
      </c>
      <c r="F46" s="1106"/>
      <c r="G46" s="1106"/>
      <c r="H46" s="1106"/>
      <c r="I46" s="1106"/>
      <c r="J46" s="1107"/>
      <c r="K46" s="51" t="s">
        <v>433</v>
      </c>
      <c r="L46" s="52" t="s">
        <v>433</v>
      </c>
      <c r="M46" s="52" t="s">
        <v>433</v>
      </c>
      <c r="N46" s="52" t="s">
        <v>433</v>
      </c>
      <c r="O46" s="53" t="s">
        <v>433</v>
      </c>
      <c r="P46" s="36"/>
      <c r="Q46" s="36"/>
      <c r="R46" s="36"/>
      <c r="S46" s="36"/>
      <c r="T46" s="36"/>
      <c r="U46" s="36"/>
    </row>
    <row r="47" spans="1:21" ht="30.75" customHeight="1">
      <c r="A47" s="36"/>
      <c r="B47" s="1114"/>
      <c r="C47" s="1115"/>
      <c r="D47" s="50"/>
      <c r="E47" s="1106" t="s">
        <v>13</v>
      </c>
      <c r="F47" s="1106"/>
      <c r="G47" s="1106"/>
      <c r="H47" s="1106"/>
      <c r="I47" s="1106"/>
      <c r="J47" s="1107"/>
      <c r="K47" s="51">
        <v>287916</v>
      </c>
      <c r="L47" s="52">
        <v>286405</v>
      </c>
      <c r="M47" s="52">
        <v>292173</v>
      </c>
      <c r="N47" s="52">
        <v>300010</v>
      </c>
      <c r="O47" s="53">
        <v>299946</v>
      </c>
      <c r="P47" s="36"/>
      <c r="Q47" s="36"/>
      <c r="R47" s="36"/>
      <c r="S47" s="36"/>
      <c r="T47" s="36"/>
      <c r="U47" s="36"/>
    </row>
    <row r="48" spans="1:21" ht="30.75" customHeight="1">
      <c r="A48" s="36"/>
      <c r="B48" s="1114"/>
      <c r="C48" s="1115"/>
      <c r="D48" s="50"/>
      <c r="E48" s="1106" t="s">
        <v>14</v>
      </c>
      <c r="F48" s="1106"/>
      <c r="G48" s="1106"/>
      <c r="H48" s="1106"/>
      <c r="I48" s="1106"/>
      <c r="J48" s="1107"/>
      <c r="K48" s="51">
        <v>144343</v>
      </c>
      <c r="L48" s="52">
        <v>147855</v>
      </c>
      <c r="M48" s="52">
        <v>121661</v>
      </c>
      <c r="N48" s="52">
        <v>118804</v>
      </c>
      <c r="O48" s="53">
        <v>117767</v>
      </c>
      <c r="P48" s="36"/>
      <c r="Q48" s="36"/>
      <c r="R48" s="36"/>
      <c r="S48" s="36"/>
      <c r="T48" s="36"/>
      <c r="U48" s="36"/>
    </row>
    <row r="49" spans="1:21" ht="30.75" customHeight="1">
      <c r="A49" s="36"/>
      <c r="B49" s="1114"/>
      <c r="C49" s="1115"/>
      <c r="D49" s="50"/>
      <c r="E49" s="1106" t="s">
        <v>15</v>
      </c>
      <c r="F49" s="1106"/>
      <c r="G49" s="1106"/>
      <c r="H49" s="1106"/>
      <c r="I49" s="1106"/>
      <c r="J49" s="1107"/>
      <c r="K49" s="51" t="s">
        <v>433</v>
      </c>
      <c r="L49" s="52" t="s">
        <v>433</v>
      </c>
      <c r="M49" s="52" t="s">
        <v>433</v>
      </c>
      <c r="N49" s="52" t="s">
        <v>433</v>
      </c>
      <c r="O49" s="53" t="s">
        <v>433</v>
      </c>
      <c r="P49" s="36"/>
      <c r="Q49" s="36"/>
      <c r="R49" s="36"/>
      <c r="S49" s="36"/>
      <c r="T49" s="36"/>
      <c r="U49" s="36"/>
    </row>
    <row r="50" spans="1:21" ht="30.75" customHeight="1">
      <c r="A50" s="36"/>
      <c r="B50" s="1114"/>
      <c r="C50" s="1115"/>
      <c r="D50" s="50"/>
      <c r="E50" s="1106" t="s">
        <v>16</v>
      </c>
      <c r="F50" s="1106"/>
      <c r="G50" s="1106"/>
      <c r="H50" s="1106"/>
      <c r="I50" s="1106"/>
      <c r="J50" s="1107"/>
      <c r="K50" s="51">
        <v>4043</v>
      </c>
      <c r="L50" s="52">
        <v>5773</v>
      </c>
      <c r="M50" s="52">
        <v>5509</v>
      </c>
      <c r="N50" s="52">
        <v>4991</v>
      </c>
      <c r="O50" s="53">
        <v>4566</v>
      </c>
      <c r="P50" s="36"/>
      <c r="Q50" s="36"/>
      <c r="R50" s="36"/>
      <c r="S50" s="36"/>
      <c r="T50" s="36"/>
      <c r="U50" s="36"/>
    </row>
    <row r="51" spans="1:21" ht="30.75" customHeight="1">
      <c r="A51" s="36"/>
      <c r="B51" s="1116"/>
      <c r="C51" s="1117"/>
      <c r="D51" s="54"/>
      <c r="E51" s="1106" t="s">
        <v>17</v>
      </c>
      <c r="F51" s="1106"/>
      <c r="G51" s="1106"/>
      <c r="H51" s="1106"/>
      <c r="I51" s="1106"/>
      <c r="J51" s="1107"/>
      <c r="K51" s="51" t="s">
        <v>433</v>
      </c>
      <c r="L51" s="52" t="s">
        <v>433</v>
      </c>
      <c r="M51" s="52" t="s">
        <v>433</v>
      </c>
      <c r="N51" s="52" t="s">
        <v>433</v>
      </c>
      <c r="O51" s="53" t="s">
        <v>433</v>
      </c>
      <c r="P51" s="36"/>
      <c r="Q51" s="36"/>
      <c r="R51" s="36"/>
      <c r="S51" s="36"/>
      <c r="T51" s="36"/>
      <c r="U51" s="36"/>
    </row>
    <row r="52" spans="1:21" ht="30.75" customHeight="1">
      <c r="A52" s="36"/>
      <c r="B52" s="1104" t="s">
        <v>18</v>
      </c>
      <c r="C52" s="1105"/>
      <c r="D52" s="54"/>
      <c r="E52" s="1106" t="s">
        <v>19</v>
      </c>
      <c r="F52" s="1106"/>
      <c r="G52" s="1106"/>
      <c r="H52" s="1106"/>
      <c r="I52" s="1106"/>
      <c r="J52" s="1107"/>
      <c r="K52" s="51">
        <v>586608</v>
      </c>
      <c r="L52" s="52">
        <v>608035</v>
      </c>
      <c r="M52" s="52">
        <v>597859</v>
      </c>
      <c r="N52" s="52">
        <v>579061</v>
      </c>
      <c r="O52" s="53">
        <v>562266</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46922</v>
      </c>
      <c r="L53" s="57">
        <v>20689</v>
      </c>
      <c r="M53" s="57">
        <v>6895</v>
      </c>
      <c r="N53" s="57">
        <v>20562</v>
      </c>
      <c r="O53" s="58">
        <v>37562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2016-04-25T08:11:26Z</cp:lastPrinted>
  <dcterms:created xsi:type="dcterms:W3CDTF">2016-02-08T07:31:41Z</dcterms:created>
  <dcterms:modified xsi:type="dcterms:W3CDTF">2016-04-25T08:11:29Z</dcterms:modified>
</cp:coreProperties>
</file>