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12" yWindow="4116" windowWidth="20520" windowHeight="415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1" i="10" l="1"/>
  <c r="AO40" i="10"/>
  <c r="AO39" i="10"/>
  <c r="AO38" i="10"/>
  <c r="AO37" i="10"/>
  <c r="AO36" i="10"/>
  <c r="AO35" i="10"/>
  <c r="AO34" i="10"/>
  <c r="AO33"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U40" i="10"/>
  <c r="BW39" i="10"/>
  <c r="BE39" i="10"/>
  <c r="U39" i="10"/>
  <c r="BW38" i="10"/>
  <c r="BE38" i="10"/>
  <c r="U38" i="10"/>
  <c r="BW37" i="10"/>
  <c r="BE37" i="10"/>
  <c r="U37" i="10"/>
  <c r="BW36" i="10"/>
  <c r="BE36" i="10"/>
  <c r="U36" i="10"/>
  <c r="BW35" i="10"/>
  <c r="BE35" i="10"/>
  <c r="U35" i="10"/>
  <c r="BW34" i="10"/>
  <c r="BE34" i="10"/>
  <c r="U34" i="10"/>
  <c r="BW33" i="10"/>
  <c r="BE33" i="10"/>
  <c r="U33" i="10"/>
  <c r="BW32" i="10"/>
  <c r="BE32" i="10"/>
  <c r="U32" i="10"/>
  <c r="BW31" i="10"/>
  <c r="U31" i="10"/>
  <c r="C31" i="10"/>
  <c r="C32"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3" i="10" l="1"/>
  <c r="C34" i="10" s="1"/>
  <c r="C35" i="10" s="1"/>
  <c r="C36" i="10" s="1"/>
  <c r="C37" i="10" s="1"/>
  <c r="C38" i="10" s="1"/>
  <c r="C39" i="10" s="1"/>
  <c r="C40" i="10" s="1"/>
  <c r="AM31" i="10"/>
  <c r="AM32" i="10" s="1"/>
  <c r="AM33" i="10" s="1"/>
  <c r="AM34" i="10" s="1"/>
  <c r="AM35" i="10" s="1"/>
  <c r="AM36" i="10" s="1"/>
  <c r="AM37" i="10" s="1"/>
  <c r="AM38" i="10" s="1"/>
  <c r="AM39" i="10" s="1"/>
  <c r="AM40" i="10" s="1"/>
  <c r="CO31" i="10" l="1"/>
  <c r="CO32" i="10" s="1"/>
  <c r="CO33" i="10" s="1"/>
  <c r="CO34" i="10" s="1"/>
  <c r="CO35" i="10" s="1"/>
  <c r="CO36" i="10" s="1"/>
  <c r="CO37" i="10" s="1"/>
  <c r="CO38" i="10" s="1"/>
  <c r="CO39" i="10" s="1"/>
  <c r="CO40" i="10" s="1"/>
  <c r="BE31" i="10"/>
</calcChain>
</file>

<file path=xl/sharedStrings.xml><?xml version="1.0" encoding="utf-8"?>
<sst xmlns="http://schemas.openxmlformats.org/spreadsheetml/2006/main" count="1384" uniqueCount="630">
  <si>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</si>
  <si>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</si>
  <si>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</si>
  <si>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</si>
  <si>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</si>
  <si>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</si>
  <si>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</si>
  <si>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</si>
  <si>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</si>
  <si>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</si>
  <si>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</si>
  <si>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</si>
  <si>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</si>
  <si>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</si>
  <si>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</si>
  <si>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</si>
  <si>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</si>
  <si>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</si>
  <si>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</si>
  <si>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</si>
  <si>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</si>
  <si>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</si>
  <si>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</si>
  <si>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</si>
  <si>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</si>
  <si>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</si>
  <si>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</si>
  <si>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</si>
  <si>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</si>
  <si>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</si>
  <si>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</si>
  <si>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</si>
  <si>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</si>
  <si>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</si>
  <si>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</si>
  <si>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</si>
  <si>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</si>
  <si>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</si>
  <si>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</si>
  <si>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</si>
  <si>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</si>
  <si>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</si>
  <si>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</si>
  <si>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</si>
  <si>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</si>
  <si>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</si>
  <si>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</si>
  <si>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</si>
  <si>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</si>
  <si>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</si>
  <si>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</si>
  <si>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</si>
  <si>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</si>
  <si>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</si>
  <si>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</si>
  <si>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</si>
  <si>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</si>
  <si>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</si>
  <si>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</si>
  <si>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</si>
  <si>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</si>
  <si>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</si>
  <si>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</si>
  <si>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</si>
  <si>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</si>
  <si>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</si>
  <si>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</si>
  <si>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</si>
  <si>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</si>
  <si>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</si>
  <si>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</si>
  <si>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</si>
  <si>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</si>
  <si>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</si>
  <si>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</si>
  <si>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東京都</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</si>
  <si>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</si>
  <si>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</si>
  <si>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</si>
  <si>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</si>
  <si>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</si>
  <si>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</si>
  <si>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</si>
  <si>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</si>
  <si>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</si>
  <si>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</si>
  <si>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</si>
  <si>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</si>
  <si>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</si>
  <si>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</si>
  <si>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</si>
  <si>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</si>
  <si>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</si>
  <si>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</si>
  <si>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</si>
  <si>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</si>
  <si>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</si>
  <si>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</si>
  <si>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</si>
  <si>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</si>
  <si>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</si>
  <si>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</si>
  <si>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</si>
  <si>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</si>
  <si>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</si>
  <si>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</si>
  <si>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</si>
  <si>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</si>
  <si>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</si>
  <si>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</si>
  <si>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</si>
  <si>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</si>
  <si>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</si>
  <si>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</si>
  <si>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</si>
  <si>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</si>
  <si>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</si>
  <si>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</si>
  <si>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</si>
  <si>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</si>
  <si>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</si>
  <si>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</si>
  <si>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</si>
  <si>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</si>
  <si>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</si>
  <si>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</si>
  <si>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</si>
  <si>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</si>
  <si>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</si>
  <si>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</si>
  <si>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</si>
  <si>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</si>
  <si>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</si>
  <si>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</si>
  <si>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</si>
  <si>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</si>
  <si>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</si>
  <si>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</si>
  <si>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</si>
  <si>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</si>
  <si>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</si>
  <si>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</si>
  <si>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</si>
  <si>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</si>
  <si>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</si>
  <si>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</si>
  <si>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</si>
  <si>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</si>
  <si>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</si>
  <si>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</si>
  <si>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</si>
  <si>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</si>
  <si>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</si>
  <si>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</si>
  <si>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</si>
  <si>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</si>
  <si>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</si>
  <si>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</si>
  <si>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</si>
  <si>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</si>
  <si>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</si>
  <si>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</si>
  <si>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</si>
  <si>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</si>
  <si>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</si>
  <si>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</si>
  <si>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</si>
  <si>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</si>
  <si>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</si>
  <si>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</si>
  <si>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</si>
  <si>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</si>
  <si>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</si>
  <si>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</si>
  <si>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</si>
  <si>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</si>
  <si>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</si>
  <si>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</si>
  <si>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</si>
  <si>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</si>
  <si>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</si>
  <si>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</si>
  <si>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</si>
  <si>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東京都</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</si>
  <si>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</si>
  <si>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</si>
  <si>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</si>
  <si>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</si>
  <si>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</si>
  <si>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</si>
  <si>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</si>
  <si>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</si>
  <si>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</si>
  <si>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</si>
  <si>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</si>
  <si>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</si>
  <si>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</si>
  <si>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</si>
  <si>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</si>
  <si>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</si>
  <si>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</si>
  <si>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</si>
  <si>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</si>
  <si>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</si>
  <si>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</si>
  <si>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</si>
  <si>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t>
    <phoneticPr fontId="5"/>
  </si>
  <si>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</si>
  <si>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</si>
  <si>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</si>
  <si>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</si>
  <si>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</si>
  <si>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</si>
  <si>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</si>
  <si>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</si>
  <si>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</si>
  <si>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</si>
  <si>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</si>
  <si>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</si>
  <si>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</si>
  <si>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</si>
  <si>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</si>
  <si>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</si>
  <si>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</si>
  <si>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</si>
  <si>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</si>
  <si>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</si>
  <si>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</si>
  <si>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</si>
  <si>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</si>
  <si>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</si>
  <si>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</si>
  <si>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</si>
  <si>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</si>
  <si>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</si>
  <si>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</si>
  <si>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</si>
  <si>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</si>
  <si>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</si>
  <si>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</si>
  <si>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</si>
  <si>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</si>
  <si>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</si>
  <si>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</si>
  <si>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</si>
  <si>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</si>
  <si>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</si>
  <si>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</si>
  <si>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</si>
  <si>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</si>
  <si>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</si>
  <si>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</si>
  <si>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</si>
  <si>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</si>
  <si>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</si>
  <si>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</si>
  <si>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</si>
  <si>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</si>
  <si>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</si>
  <si>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</si>
  <si>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</si>
  <si>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</si>
  <si>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</si>
  <si>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</si>
  <si>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</si>
  <si>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</si>
  <si>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</si>
  <si>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</si>
  <si>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</si>
  <si>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</si>
  <si>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</si>
  <si>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</si>
  <si>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</si>
  <si>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</si>
  <si>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</si>
  <si>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</si>
  <si>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</si>
  <si>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</si>
  <si>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</si>
  <si>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</si>
  <si>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</si>
  <si>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</si>
  <si>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</si>
  <si>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</si>
  <si>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</si>
  <si>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</si>
  <si>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</si>
  <si>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</si>
  <si>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</si>
  <si>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</si>
  <si>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</si>
  <si>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</si>
  <si>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</si>
  <si>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</si>
  <si>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</si>
  <si>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</si>
  <si>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</si>
  <si>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</si>
  <si>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</si>
  <si>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</si>
  <si>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</si>
  <si>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</si>
  <si>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</si>
  <si>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</si>
  <si>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</si>
  <si>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</si>
  <si>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</si>
  <si>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</si>
  <si>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</si>
  <si>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</si>
  <si>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※1：普通建設事業費の補助事業費には受託事業費のうちの補助事業費を含み、単独事業費には同級他団体施行事業負担金及び受託事業費のうちの単独事業費を含む。</t>
    <rPh sb="3" eb="5">
      <t>フツウ</t>
    </rPh>
    <rPh sb="5" eb="7">
      <t>ケンセツ</t>
    </rPh>
    <rPh sb="7" eb="10">
      <t>ジギョウヒ</t>
    </rPh>
    <rPh sb="11" eb="13">
      <t>ホジョ</t>
    </rPh>
    <rPh sb="13" eb="16">
      <t>ジギョウヒ</t>
    </rPh>
    <rPh sb="18" eb="20">
      <t>ジュタク</t>
    </rPh>
    <rPh sb="20" eb="23">
      <t>ジギョウヒ</t>
    </rPh>
    <rPh sb="27" eb="29">
      <t>ホジョ</t>
    </rPh>
    <rPh sb="29" eb="32">
      <t>ジギョウヒ</t>
    </rPh>
    <rPh sb="33" eb="34">
      <t>フク</t>
    </rPh>
    <phoneticPr fontId="5"/>
  </si>
  <si>
    <t>　維持補修費</t>
    <phoneticPr fontId="5"/>
  </si>
  <si>
    <t>※2：道府県税の状況欄には、特別区財政調整交付金の原資となる調整税(固定資産税・市町村民税法人分・特別土地保有税)、事業所税及び都市計画税を含まない。</t>
  </si>
  <si>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</si>
  <si>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</si>
  <si>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</si>
  <si>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</si>
  <si>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</si>
  <si>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</si>
  <si>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</si>
  <si>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</si>
  <si>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</si>
  <si>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</si>
  <si>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</si>
  <si>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</si>
  <si>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</si>
  <si>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</si>
  <si>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</si>
  <si>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東京都</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</si>
  <si>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</si>
  <si>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</si>
  <si>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</si>
  <si>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</si>
  <si>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</si>
  <si>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</si>
  <si>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</si>
  <si>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</si>
  <si>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</si>
  <si>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</si>
  <si>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</si>
  <si>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</si>
  <si>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</si>
  <si>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</si>
  <si>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</si>
  <si>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</si>
  <si>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</si>
  <si>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</si>
  <si>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</si>
  <si>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</si>
  <si>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</si>
  <si>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</si>
  <si>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</si>
  <si>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</si>
  <si>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</si>
  <si>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</si>
  <si>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</si>
  <si>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</si>
  <si>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</si>
  <si>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</si>
  <si>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</si>
  <si>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</si>
  <si>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病院会計</t>
    <phoneticPr fontId="5"/>
  </si>
  <si>
    <t>法適用企業</t>
    <phoneticPr fontId="5"/>
  </si>
  <si>
    <t>中央卸売市場会計</t>
    <phoneticPr fontId="5"/>
  </si>
  <si>
    <t>法適用企業</t>
    <phoneticPr fontId="5"/>
  </si>
  <si>
    <t>港湾事業会計</t>
    <phoneticPr fontId="5"/>
  </si>
  <si>
    <t>法適用企業</t>
    <phoneticPr fontId="5"/>
  </si>
  <si>
    <t>交通事業会計</t>
    <phoneticPr fontId="5"/>
  </si>
  <si>
    <t>高速電車事業会計</t>
    <phoneticPr fontId="5"/>
  </si>
  <si>
    <t>電気事業会計</t>
    <phoneticPr fontId="5"/>
  </si>
  <si>
    <t>水道事業会計</t>
    <phoneticPr fontId="5"/>
  </si>
  <si>
    <t>法適用企業</t>
    <phoneticPr fontId="5"/>
  </si>
  <si>
    <t>工業用水道事業会計</t>
    <phoneticPr fontId="5"/>
  </si>
  <si>
    <t>下水道事業会計</t>
    <phoneticPr fontId="5"/>
  </si>
  <si>
    <t>法適用企業</t>
    <phoneticPr fontId="5"/>
  </si>
  <si>
    <t>都市再開発事業会計</t>
    <phoneticPr fontId="5"/>
  </si>
  <si>
    <t>臨海地域開発事業会計</t>
    <phoneticPr fontId="5"/>
  </si>
  <si>
    <t>法適用企業</t>
    <phoneticPr fontId="5"/>
  </si>
  <si>
    <t>と場会計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</si>
  <si>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</si>
  <si>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</si>
  <si>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</si>
  <si>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</si>
  <si>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</si>
  <si>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</si>
  <si>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</si>
  <si>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</si>
  <si>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</si>
  <si>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</si>
  <si>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</si>
  <si>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</si>
  <si>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</si>
  <si>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</si>
  <si>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</si>
  <si>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</si>
  <si>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</si>
  <si>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</si>
  <si>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</si>
  <si>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</si>
  <si>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</si>
  <si>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</si>
  <si>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</si>
  <si>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</si>
  <si>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</si>
  <si>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</si>
  <si>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</si>
  <si>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</si>
  <si>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</si>
  <si>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</si>
  <si>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</si>
  <si>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</si>
  <si>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</si>
  <si>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</si>
  <si>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</si>
  <si>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</si>
  <si>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</si>
  <si>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</si>
  <si>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</si>
  <si>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</si>
  <si>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</si>
  <si>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</si>
  <si>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</si>
  <si>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</si>
  <si>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</si>
  <si>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</si>
  <si>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</si>
  <si>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</si>
  <si>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</si>
  <si>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</si>
  <si>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</si>
  <si>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</si>
  <si>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</si>
  <si>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</si>
  <si>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</si>
  <si>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</si>
  <si>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</si>
  <si>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</si>
  <si>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</si>
  <si>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</si>
  <si>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</si>
  <si>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中央卸売市場会計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</si>
  <si>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</si>
  <si>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病院会計</t>
    <phoneticPr fontId="5"/>
  </si>
  <si>
    <t>(Ｆ)</t>
    <phoneticPr fontId="5"/>
  </si>
  <si>
    <t>高速電車事業会計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</si>
  <si>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</si>
  <si>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</si>
  <si>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</si>
  <si>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</si>
  <si>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</si>
  <si>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</si>
  <si>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</si>
  <si>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</si>
  <si>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</si>
  <si>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</si>
  <si>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</si>
  <si>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</si>
  <si>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</si>
  <si>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</si>
  <si>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</si>
  <si>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</si>
  <si>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</si>
  <si>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</si>
  <si>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</si>
  <si>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</si>
  <si>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</si>
  <si>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</si>
  <si>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</si>
  <si>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</si>
  <si>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</si>
  <si>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</si>
  <si>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</si>
  <si>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</si>
  <si>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</si>
  <si>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</si>
  <si>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</si>
  <si>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</si>
  <si>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</si>
  <si>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</si>
  <si>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</si>
  <si>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</si>
  <si>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t>
  </si>
  <si>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</si>
  <si>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</si>
  <si>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</si>
  <si>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</si>
  <si>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</si>
  <si>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</si>
  <si>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</si>
  <si>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</si>
  <si>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</si>
  <si>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</si>
  <si>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</si>
  <si>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</si>
  <si>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</si>
  <si>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</si>
  <si>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</si>
  <si>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</si>
  <si>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</si>
  <si>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</si>
  <si>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</si>
  <si>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</si>
  <si>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</si>
  <si>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</si>
  <si>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</si>
  <si>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</si>
  <si>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</si>
  <si>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</si>
  <si>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</si>
  <si>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</si>
  <si>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</si>
  <si>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</si>
  <si>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</si>
  <si>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</si>
  <si>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</si>
  <si>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</si>
  <si>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</si>
  <si>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</si>
  <si>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</si>
  <si>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</si>
  <si>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</si>
  <si>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</si>
  <si>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</si>
  <si>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</si>
  <si>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</si>
  <si>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</si>
  <si>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</si>
  <si>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</si>
  <si>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</si>
  <si>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</si>
  <si>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高速電車事業会計</t>
  </si>
  <si>
    <t>一般会計</t>
  </si>
  <si>
    <t>水道事業会計</t>
  </si>
  <si>
    <t>中央卸売市場会計</t>
  </si>
  <si>
    <t>病院会計</t>
  </si>
  <si>
    <t>都市再開発事業会計</t>
  </si>
  <si>
    <t>下水道事業会計</t>
  </si>
  <si>
    <t>交通事業会計</t>
  </si>
  <si>
    <t>その他会計（赤字）</t>
  </si>
  <si>
    <t>その他会計（黒字）</t>
  </si>
  <si>
    <t>道府県税の状況（単位 千円・％）(※2)</t>
    <rPh sb="0" eb="3">
      <t>ドウフケン</t>
    </rPh>
    <rPh sb="3" eb="4">
      <t>ゼイ</t>
    </rPh>
    <rPh sb="5" eb="7">
      <t>ジョウキョウ</t>
    </rPh>
    <rPh sb="8" eb="10">
      <t>タンイ</t>
    </rPh>
    <rPh sb="11" eb="13">
      <t>センエン</t>
    </rPh>
    <phoneticPr fontId="5"/>
  </si>
  <si>
    <t>普通建設事業費(※1)</t>
    <phoneticPr fontId="5"/>
  </si>
  <si>
    <t>社会資本等整備基金</t>
    <phoneticPr fontId="11"/>
  </si>
  <si>
    <t>東京オリンピック・パラリンピック開催準備基金</t>
    <phoneticPr fontId="11"/>
  </si>
  <si>
    <t>防災街づくり基金</t>
    <phoneticPr fontId="11"/>
  </si>
  <si>
    <t>福祉先進都市実現基金</t>
    <phoneticPr fontId="11"/>
  </si>
  <si>
    <t>無電柱化推進基金</t>
    <phoneticPr fontId="11"/>
  </si>
  <si>
    <t>-</t>
    <phoneticPr fontId="2"/>
  </si>
  <si>
    <t>一般会計</t>
    <phoneticPr fontId="5"/>
  </si>
  <si>
    <t>特別区財政調整会計</t>
    <rPh sb="0" eb="3">
      <t>トクベツク</t>
    </rPh>
    <rPh sb="3" eb="5">
      <t>ザイセイ</t>
    </rPh>
    <rPh sb="5" eb="7">
      <t>チョウセイ</t>
    </rPh>
    <rPh sb="7" eb="9">
      <t>カイケイ</t>
    </rPh>
    <phoneticPr fontId="2"/>
  </si>
  <si>
    <t>-</t>
    <phoneticPr fontId="2"/>
  </si>
  <si>
    <t>-</t>
    <phoneticPr fontId="5"/>
  </si>
  <si>
    <t>地方消費税清算会計</t>
    <rPh sb="0" eb="2">
      <t>チホウ</t>
    </rPh>
    <rPh sb="2" eb="5">
      <t>ショウヒゼイ</t>
    </rPh>
    <rPh sb="5" eb="7">
      <t>セイサン</t>
    </rPh>
    <rPh sb="7" eb="9">
      <t>カイケイ</t>
    </rPh>
    <phoneticPr fontId="2"/>
  </si>
  <si>
    <t>小笠原諸島生活再建資金会計</t>
    <rPh sb="0" eb="3">
      <t>オガサワラ</t>
    </rPh>
    <rPh sb="3" eb="5">
      <t>ショトウ</t>
    </rPh>
    <rPh sb="5" eb="7">
      <t>セイカツ</t>
    </rPh>
    <rPh sb="7" eb="9">
      <t>サイケン</t>
    </rPh>
    <rPh sb="9" eb="11">
      <t>シキン</t>
    </rPh>
    <rPh sb="11" eb="13">
      <t>カイケイ</t>
    </rPh>
    <phoneticPr fontId="2"/>
  </si>
  <si>
    <t>母子父子福祉貸付資金会計</t>
    <rPh sb="0" eb="2">
      <t>ボシ</t>
    </rPh>
    <rPh sb="2" eb="4">
      <t>フシ</t>
    </rPh>
    <rPh sb="4" eb="6">
      <t>フクシ</t>
    </rPh>
    <rPh sb="6" eb="8">
      <t>カシツケ</t>
    </rPh>
    <rPh sb="8" eb="10">
      <t>シキン</t>
    </rPh>
    <rPh sb="10" eb="12">
      <t>カイケイ</t>
    </rPh>
    <phoneticPr fontId="2"/>
  </si>
  <si>
    <t>心身障害者扶養年金会計</t>
    <rPh sb="0" eb="2">
      <t>シンシン</t>
    </rPh>
    <rPh sb="2" eb="5">
      <t>ショウガイシャ</t>
    </rPh>
    <rPh sb="5" eb="7">
      <t>フヨウ</t>
    </rPh>
    <rPh sb="7" eb="9">
      <t>ネンキン</t>
    </rPh>
    <rPh sb="9" eb="11">
      <t>カイケイ</t>
    </rPh>
    <phoneticPr fontId="2"/>
  </si>
  <si>
    <t>中小企業設備導入等資金会計</t>
    <rPh sb="0" eb="2">
      <t>チュウショウ</t>
    </rPh>
    <rPh sb="2" eb="4">
      <t>キギョウ</t>
    </rPh>
    <rPh sb="4" eb="6">
      <t>セツビ</t>
    </rPh>
    <rPh sb="6" eb="8">
      <t>ドウニュウ</t>
    </rPh>
    <rPh sb="8" eb="9">
      <t>トウ</t>
    </rPh>
    <rPh sb="9" eb="11">
      <t>シキン</t>
    </rPh>
    <rPh sb="11" eb="13">
      <t>カイケイ</t>
    </rPh>
    <phoneticPr fontId="2"/>
  </si>
  <si>
    <t>林業・木材産業改善資金助成会計</t>
    <rPh sb="0" eb="2">
      <t>リンギョウ</t>
    </rPh>
    <rPh sb="3" eb="5">
      <t>モクザイ</t>
    </rPh>
    <rPh sb="5" eb="7">
      <t>サンギョウ</t>
    </rPh>
    <rPh sb="7" eb="9">
      <t>カイゼン</t>
    </rPh>
    <rPh sb="9" eb="11">
      <t>シキン</t>
    </rPh>
    <rPh sb="11" eb="13">
      <t>ジョセイ</t>
    </rPh>
    <rPh sb="13" eb="15">
      <t>カイケイ</t>
    </rPh>
    <phoneticPr fontId="2"/>
  </si>
  <si>
    <t>沿岸漁業改善資金助成会計</t>
    <rPh sb="0" eb="2">
      <t>エンガン</t>
    </rPh>
    <rPh sb="2" eb="4">
      <t>ギョギョウ</t>
    </rPh>
    <rPh sb="4" eb="6">
      <t>カイゼン</t>
    </rPh>
    <rPh sb="6" eb="8">
      <t>シキン</t>
    </rPh>
    <rPh sb="8" eb="10">
      <t>ジョセイ</t>
    </rPh>
    <rPh sb="10" eb="12">
      <t>カイケイ</t>
    </rPh>
    <phoneticPr fontId="2"/>
  </si>
  <si>
    <t>都営住宅等事業会計</t>
    <rPh sb="0" eb="2">
      <t>トエイ</t>
    </rPh>
    <rPh sb="2" eb="4">
      <t>ジュウタク</t>
    </rPh>
    <rPh sb="4" eb="5">
      <t>トウ</t>
    </rPh>
    <rPh sb="5" eb="7">
      <t>ジギョウ</t>
    </rPh>
    <rPh sb="7" eb="9">
      <t>カイケイ</t>
    </rPh>
    <phoneticPr fontId="2"/>
  </si>
  <si>
    <t>都市開発資金会計</t>
    <rPh sb="0" eb="2">
      <t>トシ</t>
    </rPh>
    <rPh sb="2" eb="4">
      <t>カイハツ</t>
    </rPh>
    <rPh sb="4" eb="6">
      <t>シキン</t>
    </rPh>
    <rPh sb="6" eb="8">
      <t>カイケイ</t>
    </rPh>
    <phoneticPr fontId="2"/>
  </si>
  <si>
    <t>用地会計</t>
    <rPh sb="0" eb="2">
      <t>ヨウチ</t>
    </rPh>
    <rPh sb="2" eb="4">
      <t>カイケイ</t>
    </rPh>
    <phoneticPr fontId="2"/>
  </si>
  <si>
    <t>公債費会計</t>
    <rPh sb="0" eb="3">
      <t>コウサイヒ</t>
    </rPh>
    <rPh sb="3" eb="5">
      <t>カイケイ</t>
    </rPh>
    <phoneticPr fontId="2"/>
  </si>
  <si>
    <t>臨海都市基盤整備事業会計</t>
    <rPh sb="0" eb="2">
      <t>リンカイ</t>
    </rPh>
    <rPh sb="2" eb="4">
      <t>トシ</t>
    </rPh>
    <rPh sb="4" eb="6">
      <t>キバン</t>
    </rPh>
    <rPh sb="6" eb="8">
      <t>セイビ</t>
    </rPh>
    <rPh sb="8" eb="10">
      <t>ジギョウ</t>
    </rPh>
    <rPh sb="10" eb="12">
      <t>カイケイ</t>
    </rPh>
    <phoneticPr fontId="2"/>
  </si>
  <si>
    <t>-</t>
    <phoneticPr fontId="2"/>
  </si>
  <si>
    <t>都営住宅等保証金会計</t>
    <rPh sb="0" eb="2">
      <t>トエイ</t>
    </rPh>
    <rPh sb="2" eb="4">
      <t>ジュウタク</t>
    </rPh>
    <rPh sb="4" eb="5">
      <t>トウ</t>
    </rPh>
    <rPh sb="5" eb="8">
      <t>ホショウキン</t>
    </rPh>
    <rPh sb="8" eb="10">
      <t>カイケイ</t>
    </rPh>
    <phoneticPr fontId="2"/>
  </si>
  <si>
    <t>東京都人権啓発センター</t>
  </si>
  <si>
    <t>東京都島しょ振興公社</t>
  </si>
  <si>
    <t>東京都人材支援事業団</t>
  </si>
  <si>
    <t>セントラルプラザ</t>
  </si>
  <si>
    <t>東京税務協会</t>
  </si>
  <si>
    <t>○</t>
  </si>
  <si>
    <t>東京都私学財団</t>
  </si>
  <si>
    <t>東京都歴史文化財団</t>
    <rPh sb="0" eb="3">
      <t>トウキョウト</t>
    </rPh>
    <rPh sb="3" eb="5">
      <t>レキシ</t>
    </rPh>
    <rPh sb="5" eb="7">
      <t>ブンカ</t>
    </rPh>
    <rPh sb="7" eb="9">
      <t>ザイダン</t>
    </rPh>
    <phoneticPr fontId="2"/>
  </si>
  <si>
    <t>東京都交響楽団</t>
    <rPh sb="0" eb="3">
      <t>トウキョウト</t>
    </rPh>
    <rPh sb="3" eb="5">
      <t>コウキョウ</t>
    </rPh>
    <rPh sb="5" eb="7">
      <t>ガクダン</t>
    </rPh>
    <phoneticPr fontId="2"/>
  </si>
  <si>
    <t>東京都環境公社</t>
  </si>
  <si>
    <t>東京熱供給</t>
  </si>
  <si>
    <t>東京都都市づくり公社</t>
    <rPh sb="0" eb="3">
      <t>トウキョウト</t>
    </rPh>
    <rPh sb="3" eb="5">
      <t>トシ</t>
    </rPh>
    <rPh sb="8" eb="10">
      <t>コウシャ</t>
    </rPh>
    <phoneticPr fontId="2"/>
  </si>
  <si>
    <t>多摩都市モノレール</t>
    <rPh sb="0" eb="2">
      <t>タマ</t>
    </rPh>
    <rPh sb="2" eb="4">
      <t>トシ</t>
    </rPh>
    <phoneticPr fontId="2"/>
  </si>
  <si>
    <t>東京臨海高速鉄道</t>
    <rPh sb="0" eb="2">
      <t>トウキョウ</t>
    </rPh>
    <rPh sb="2" eb="4">
      <t>リンカイ</t>
    </rPh>
    <rPh sb="4" eb="6">
      <t>コウソク</t>
    </rPh>
    <rPh sb="6" eb="8">
      <t>テツドウ</t>
    </rPh>
    <phoneticPr fontId="2"/>
  </si>
  <si>
    <t>建設資源広域利用センター</t>
    <rPh sb="0" eb="2">
      <t>ケンセツ</t>
    </rPh>
    <rPh sb="2" eb="4">
      <t>シゲン</t>
    </rPh>
    <rPh sb="4" eb="6">
      <t>コウイキ</t>
    </rPh>
    <rPh sb="6" eb="8">
      <t>リヨウ</t>
    </rPh>
    <phoneticPr fontId="2"/>
  </si>
  <si>
    <t>日本自動車ターミナル</t>
    <rPh sb="0" eb="2">
      <t>ニホン</t>
    </rPh>
    <rPh sb="2" eb="5">
      <t>ジドウシャ</t>
    </rPh>
    <phoneticPr fontId="2"/>
  </si>
  <si>
    <t>東京都住宅供給公社</t>
    <rPh sb="0" eb="3">
      <t>トウキョウト</t>
    </rPh>
    <rPh sb="3" eb="5">
      <t>ジュウタク</t>
    </rPh>
    <rPh sb="5" eb="7">
      <t>キョウキュウ</t>
    </rPh>
    <rPh sb="7" eb="9">
      <t>コウシャ</t>
    </rPh>
    <phoneticPr fontId="2"/>
  </si>
  <si>
    <t>多摩ニュータウン開発センター</t>
    <rPh sb="0" eb="2">
      <t>タマ</t>
    </rPh>
    <rPh sb="8" eb="10">
      <t>カイハツ</t>
    </rPh>
    <phoneticPr fontId="2"/>
  </si>
  <si>
    <t>東京都保健医療公社</t>
    <rPh sb="0" eb="3">
      <t>トウキョウト</t>
    </rPh>
    <rPh sb="3" eb="5">
      <t>ホケン</t>
    </rPh>
    <rPh sb="5" eb="7">
      <t>イリョウ</t>
    </rPh>
    <rPh sb="7" eb="9">
      <t>コウシャ</t>
    </rPh>
    <phoneticPr fontId="2"/>
  </si>
  <si>
    <t>東京都医学総合研究所</t>
  </si>
  <si>
    <t>東京都生活衛生営業指導センター</t>
  </si>
  <si>
    <t>▲ 0</t>
    <phoneticPr fontId="2"/>
  </si>
  <si>
    <t>城北労働・福祉センター</t>
  </si>
  <si>
    <t>東京都中小企業振興公社</t>
  </si>
  <si>
    <t>東京都ビジネスサービス</t>
  </si>
  <si>
    <t>東京都プリプレス・トッパン</t>
  </si>
  <si>
    <t>東京都農住都市支援センター</t>
  </si>
  <si>
    <t>東京国際フォーラム</t>
  </si>
  <si>
    <t>東京しごと財団</t>
  </si>
  <si>
    <t>東京都スポーツ文化事業団</t>
  </si>
  <si>
    <t>東京マラソン財団</t>
  </si>
  <si>
    <t>東京スタジアム</t>
  </si>
  <si>
    <t>東京オリンピック・パラリンピック競技大会組織委員会</t>
  </si>
  <si>
    <t>八丈島空港ターミナルビル</t>
  </si>
  <si>
    <t>東京臨海ホールディングス</t>
  </si>
  <si>
    <t>東京港埠頭</t>
  </si>
  <si>
    <t>東京食肉市場</t>
  </si>
  <si>
    <t>東京都地下鉄建設</t>
    <rPh sb="0" eb="3">
      <t>トウキョウト</t>
    </rPh>
    <rPh sb="3" eb="6">
      <t>チカテツ</t>
    </rPh>
    <rPh sb="6" eb="8">
      <t>ケンセツ</t>
    </rPh>
    <phoneticPr fontId="2"/>
  </si>
  <si>
    <t>東京トラフィック開発</t>
    <rPh sb="0" eb="2">
      <t>トウキョウ</t>
    </rPh>
    <rPh sb="8" eb="10">
      <t>カイハツ</t>
    </rPh>
    <phoneticPr fontId="2"/>
  </si>
  <si>
    <t>はとバス</t>
  </si>
  <si>
    <t>東京交通会館</t>
    <rPh sb="0" eb="2">
      <t>トウキョウ</t>
    </rPh>
    <rPh sb="2" eb="4">
      <t>コウツウ</t>
    </rPh>
    <rPh sb="4" eb="6">
      <t>カイカン</t>
    </rPh>
    <phoneticPr fontId="2"/>
  </si>
  <si>
    <t>東京交通サービス</t>
    <rPh sb="0" eb="2">
      <t>トウキョウ</t>
    </rPh>
    <rPh sb="2" eb="4">
      <t>コウツウ</t>
    </rPh>
    <phoneticPr fontId="2"/>
  </si>
  <si>
    <t>東京水道サービス</t>
    <rPh sb="0" eb="2">
      <t>トウキョウ</t>
    </rPh>
    <rPh sb="2" eb="4">
      <t>スイドウ</t>
    </rPh>
    <phoneticPr fontId="2"/>
  </si>
  <si>
    <t>ＰＵＣ</t>
  </si>
  <si>
    <t>東京都下水道サービス</t>
    <rPh sb="0" eb="3">
      <t>トウキョウト</t>
    </rPh>
    <rPh sb="3" eb="6">
      <t>ゲスイドウ</t>
    </rPh>
    <phoneticPr fontId="2"/>
  </si>
  <si>
    <t>暴力団追放運動推進都民センター</t>
    <rPh sb="0" eb="3">
      <t>ボウリョクダン</t>
    </rPh>
    <rPh sb="3" eb="5">
      <t>ツイホウ</t>
    </rPh>
    <rPh sb="5" eb="7">
      <t>ウンドウ</t>
    </rPh>
    <rPh sb="7" eb="9">
      <t>スイシン</t>
    </rPh>
    <rPh sb="9" eb="11">
      <t>トミン</t>
    </rPh>
    <phoneticPr fontId="2"/>
  </si>
  <si>
    <t>公立大学法人首都大学東京</t>
    <rPh sb="0" eb="2">
      <t>コウリツ</t>
    </rPh>
    <rPh sb="2" eb="4">
      <t>ダイガク</t>
    </rPh>
    <rPh sb="4" eb="6">
      <t>ホウジン</t>
    </rPh>
    <rPh sb="6" eb="10">
      <t>シュトダイガク</t>
    </rPh>
    <rPh sb="10" eb="12">
      <t>トウキョウ</t>
    </rPh>
    <phoneticPr fontId="2"/>
  </si>
  <si>
    <t>東京都立産業技術研究センター</t>
    <rPh sb="0" eb="2">
      <t>トウキョウ</t>
    </rPh>
    <rPh sb="2" eb="4">
      <t>トリツ</t>
    </rPh>
    <rPh sb="4" eb="6">
      <t>サンギョウ</t>
    </rPh>
    <rPh sb="6" eb="8">
      <t>ギジュツ</t>
    </rPh>
    <rPh sb="8" eb="10">
      <t>ケンキュウ</t>
    </rPh>
    <phoneticPr fontId="2"/>
  </si>
  <si>
    <t>東京都健康長寿医療センター</t>
    <rPh sb="0" eb="3">
      <t>トウキョウト</t>
    </rPh>
    <rPh sb="3" eb="5">
      <t>ケンコウ</t>
    </rPh>
    <rPh sb="5" eb="7">
      <t>チョウジュ</t>
    </rPh>
    <rPh sb="7" eb="9">
      <t>イリョウ</t>
    </rPh>
    <phoneticPr fontId="2"/>
  </si>
  <si>
    <t>実質公債費比率</t>
    <phoneticPr fontId="5"/>
  </si>
  <si>
    <t>将来負担比率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</si>
  <si>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</si>
  <si>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</si>
  <si>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</si>
  <si>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</si>
  <si>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将来負担比率は、地方債現在高や退職手当負担見込額の減少など、将来負担額が着実に減少しており、標準財政規模が都税収入の増収等を背景に増加していることから、改善傾向にある。実質公債費比率は、標準財政規模が増加している一方、基準財政需要額算入公債費等の減少などにより上昇した。都にあっては、元利償還金等から算定上控除される都市計画税を都道府県で唯一特例で課税しているため、他道府県に比べて実質公債費率が低くなる傾向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</si>
  <si>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</si>
  <si>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</si>
  <si>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</si>
  <si>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平成27年度の32.1%から12.5%と大きく減少しているが、これは、地方債現在高の減少や退職手当制度見直し等による退職手当負担見込額の減少などによるものである。また、有形固定資産減価償却率は平成27年度の29.0%から30.2%と概ね横ばいで推移してい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</si>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</sst>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7" xfId="1" applyFont="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5"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Border="1" applyAlignment="1">
      <alignment horizontal="center" vertical="center" wrapText="1"/>
    </xf>
    <xf numFmtId="177" fontId="9" fillId="0" borderId="5" xfId="5" applyNumberFormat="1" applyFont="1" applyBorder="1" applyAlignment="1">
      <alignment horizontal="right" vertical="center" shrinkToFit="1"/>
    </xf>
    <xf numFmtId="177" fontId="9" fillId="0" borderId="10" xfId="5" applyNumberFormat="1" applyFont="1" applyBorder="1" applyAlignment="1">
      <alignment horizontal="right" vertical="center" shrinkToFit="1"/>
    </xf>
    <xf numFmtId="0" fontId="9" fillId="0" borderId="11" xfId="1" applyFont="1" applyBorder="1" applyAlignment="1">
      <alignment horizontal="center" vertical="center" wrapText="1"/>
    </xf>
    <xf numFmtId="177" fontId="9" fillId="0" borderId="15" xfId="5" applyNumberFormat="1" applyFont="1" applyBorder="1" applyAlignment="1">
      <alignment horizontal="right" vertical="center" shrinkToFit="1"/>
    </xf>
    <xf numFmtId="177" fontId="9" fillId="0" borderId="16" xfId="5" applyNumberFormat="1" applyFont="1" applyBorder="1" applyAlignment="1">
      <alignment horizontal="right" vertical="center" shrinkToFit="1"/>
    </xf>
    <xf numFmtId="177" fontId="9" fillId="0" borderId="34" xfId="5" applyNumberFormat="1" applyFont="1" applyBorder="1" applyAlignment="1">
      <alignment horizontal="right" vertical="center" shrinkToFit="1"/>
    </xf>
    <xf numFmtId="177" fontId="9" fillId="0" borderId="35" xfId="5" applyNumberFormat="1" applyFont="1" applyBorder="1" applyAlignment="1">
      <alignment horizontal="right" vertical="center" shrinkToFit="1"/>
    </xf>
    <xf numFmtId="0" fontId="9" fillId="0" borderId="47" xfId="1" applyFont="1" applyBorder="1" applyAlignment="1">
      <alignment horizontal="center" vertical="center"/>
    </xf>
    <xf numFmtId="177" fontId="9" fillId="0" borderId="34" xfId="5" applyNumberFormat="1" applyFont="1" applyBorder="1" applyAlignment="1" applyProtection="1">
      <alignment horizontal="right" vertical="center" shrinkToFit="1"/>
      <protection locked="0"/>
    </xf>
    <xf numFmtId="177" fontId="9" fillId="0" borderId="35" xfId="5" applyNumberFormat="1" applyFont="1" applyBorder="1" applyAlignment="1" applyProtection="1">
      <alignment horizontal="right" vertical="center" shrinkToFit="1"/>
      <protection locked="0"/>
    </xf>
    <xf numFmtId="0" fontId="9" fillId="0" borderId="48" xfId="1" applyFont="1" applyBorder="1" applyAlignment="1">
      <alignment horizontal="center" vertical="center"/>
    </xf>
    <xf numFmtId="177" fontId="9" fillId="0" borderId="21" xfId="5" applyNumberFormat="1" applyFont="1" applyBorder="1" applyAlignment="1" applyProtection="1">
      <alignment horizontal="right" vertical="center" shrinkToFit="1"/>
      <protection locked="0"/>
    </xf>
    <xf numFmtId="177" fontId="9" fillId="0" borderId="22" xfId="5" applyNumberFormat="1" applyFont="1" applyBorder="1" applyAlignment="1" applyProtection="1">
      <alignment horizontal="right" vertical="center" shrinkToFit="1"/>
      <protection locked="0"/>
    </xf>
    <xf numFmtId="0" fontId="9" fillId="0" borderId="1" xfId="1" applyFont="1" applyBorder="1" applyAlignment="1">
      <alignment horizontal="center" vertical="center"/>
    </xf>
    <xf numFmtId="177" fontId="9" fillId="0" borderId="49" xfId="5" applyNumberFormat="1" applyFont="1" applyBorder="1" applyAlignment="1">
      <alignment horizontal="right" vertical="center" shrinkToFit="1"/>
    </xf>
    <xf numFmtId="177" fontId="9" fillId="0" borderId="6" xfId="5" applyNumberFormat="1" applyFont="1" applyBorder="1" applyAlignment="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54" xfId="6" applyNumberFormat="1" applyFont="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Border="1" applyAlignment="1">
      <alignment vertical="center"/>
    </xf>
    <xf numFmtId="179" fontId="13" fillId="0" borderId="57" xfId="6" applyNumberFormat="1" applyFont="1" applyBorder="1" applyAlignment="1">
      <alignment vertical="center"/>
    </xf>
    <xf numFmtId="180" fontId="13" fillId="0" borderId="55" xfId="6" applyNumberFormat="1" applyFont="1" applyBorder="1" applyAlignment="1">
      <alignment vertical="center"/>
    </xf>
    <xf numFmtId="179" fontId="13" fillId="0" borderId="58" xfId="6" applyNumberFormat="1" applyFont="1" applyBorder="1" applyAlignment="1">
      <alignment vertical="center"/>
    </xf>
    <xf numFmtId="180" fontId="13" fillId="0" borderId="59" xfId="6" applyNumberFormat="1" applyFont="1" applyBorder="1" applyAlignment="1">
      <alignment vertical="center"/>
    </xf>
    <xf numFmtId="180" fontId="13" fillId="0" borderId="56" xfId="6" applyNumberFormat="1" applyFont="1" applyBorder="1" applyAlignment="1">
      <alignment vertical="center"/>
    </xf>
    <xf numFmtId="179" fontId="13" fillId="0" borderId="56" xfId="6" applyNumberFormat="1" applyFont="1" applyBorder="1" applyAlignment="1">
      <alignment vertical="center" wrapText="1"/>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lignment vertical="center"/>
    </xf>
    <xf numFmtId="49" fontId="15" fillId="0" borderId="0" xfId="8" applyNumberFormat="1" applyFont="1">
      <alignment vertical="center"/>
    </xf>
    <xf numFmtId="0" fontId="17" fillId="0" borderId="0" xfId="8" applyFont="1">
      <alignment vertical="center"/>
    </xf>
    <xf numFmtId="0" fontId="18" fillId="0" borderId="0" xfId="8" applyFont="1">
      <alignment vertical="center"/>
    </xf>
    <xf numFmtId="184" fontId="15" fillId="0" borderId="36" xfId="8" applyNumberFormat="1" applyFont="1" applyBorder="1" applyAlignment="1">
      <alignment horizontal="right" vertical="center" shrinkToFit="1"/>
    </xf>
    <xf numFmtId="184" fontId="15" fillId="0" borderId="8" xfId="8" applyNumberFormat="1" applyFont="1" applyBorder="1" applyAlignment="1">
      <alignment horizontal="right" vertical="center" shrinkToFit="1"/>
    </xf>
    <xf numFmtId="184" fontId="15" fillId="0" borderId="9" xfId="8" applyNumberFormat="1" applyFont="1" applyBorder="1" applyAlignment="1">
      <alignment horizontal="right" vertical="center" shrinkToFit="1"/>
    </xf>
    <xf numFmtId="0" fontId="19" fillId="0" borderId="45" xfId="9" applyFont="1" applyBorder="1">
      <alignment vertical="center"/>
    </xf>
    <xf numFmtId="184" fontId="15" fillId="0" borderId="36" xfId="8" applyNumberFormat="1" applyFont="1" applyBorder="1" applyAlignment="1">
      <alignment vertical="center" shrinkToFit="1"/>
    </xf>
    <xf numFmtId="184" fontId="15" fillId="0" borderId="8" xfId="8" applyNumberFormat="1" applyFont="1" applyBorder="1" applyAlignment="1">
      <alignment vertical="center" shrinkToFit="1"/>
    </xf>
    <xf numFmtId="184" fontId="15" fillId="0" borderId="9" xfId="8" applyNumberFormat="1" applyFont="1" applyBorder="1" applyAlignment="1">
      <alignment vertical="center" shrinkToFit="1"/>
    </xf>
    <xf numFmtId="0" fontId="15" fillId="0" borderId="7" xfId="8" applyFont="1" applyBorder="1" applyAlignment="1">
      <alignment horizontal="left" vertical="center"/>
    </xf>
    <xf numFmtId="0" fontId="19" fillId="0" borderId="74" xfId="9" applyFont="1" applyBorder="1" applyAlignment="1">
      <alignment horizontal="center" vertical="center"/>
    </xf>
    <xf numFmtId="0" fontId="15" fillId="0" borderId="36" xfId="8" applyFont="1" applyBorder="1" applyAlignment="1">
      <alignment horizontal="center" vertical="center"/>
    </xf>
    <xf numFmtId="0" fontId="15" fillId="0" borderId="8" xfId="8" applyFont="1" applyBorder="1" applyAlignment="1">
      <alignment horizontal="center" vertical="center"/>
    </xf>
    <xf numFmtId="0" fontId="15" fillId="0" borderId="7" xfId="8" applyFont="1" applyBorder="1" applyAlignment="1">
      <alignment horizontal="center" vertical="center" textRotation="255"/>
    </xf>
    <xf numFmtId="0" fontId="15" fillId="0" borderId="0" xfId="8" applyFont="1" applyAlignment="1">
      <alignment horizontal="center" vertical="center" textRotation="255"/>
    </xf>
    <xf numFmtId="0" fontId="15" fillId="0" borderId="0" xfId="8" applyFont="1" applyAlignment="1">
      <alignment horizontal="center" vertical="center"/>
    </xf>
    <xf numFmtId="0" fontId="15" fillId="0" borderId="0" xfId="8" applyFont="1" applyAlignment="1">
      <alignment horizontal="center" vertical="center" wrapText="1"/>
    </xf>
    <xf numFmtId="0" fontId="15" fillId="0" borderId="8" xfId="8" applyFont="1" applyBorder="1" applyAlignment="1">
      <alignment horizontal="center" vertical="center" textRotation="255"/>
    </xf>
    <xf numFmtId="0" fontId="15" fillId="0" borderId="8" xfId="8" applyFont="1" applyBorder="1">
      <alignment vertical="center"/>
    </xf>
    <xf numFmtId="0" fontId="15" fillId="0" borderId="8" xfId="8" applyFont="1" applyBorder="1" applyAlignment="1">
      <alignment horizontal="right" vertical="center"/>
    </xf>
    <xf numFmtId="0" fontId="15" fillId="0" borderId="9" xfId="8" applyFont="1" applyBorder="1" applyAlignment="1">
      <alignment horizontal="right" vertical="center"/>
    </xf>
    <xf numFmtId="0" fontId="15" fillId="0" borderId="0" xfId="8" applyFont="1" applyAlignment="1">
      <alignment horizontal="right" vertical="center"/>
    </xf>
    <xf numFmtId="0" fontId="15" fillId="0" borderId="67" xfId="8" applyFont="1" applyBorder="1" applyAlignment="1">
      <alignment horizontal="right" vertical="center"/>
    </xf>
    <xf numFmtId="0" fontId="15" fillId="0" borderId="68" xfId="8" applyFont="1" applyBorder="1" applyAlignment="1">
      <alignment horizontal="center" vertical="center" textRotation="255"/>
    </xf>
    <xf numFmtId="0" fontId="15" fillId="0" borderId="69" xfId="8" applyFont="1" applyBorder="1" applyAlignment="1">
      <alignment horizontal="center" vertical="center" textRotation="255"/>
    </xf>
    <xf numFmtId="0" fontId="15" fillId="0" borderId="69" xfId="8" applyFont="1" applyBorder="1">
      <alignment vertical="center"/>
    </xf>
    <xf numFmtId="0" fontId="15" fillId="0" borderId="69" xfId="8" applyFont="1" applyBorder="1" applyAlignment="1">
      <alignment horizontal="right" vertical="center"/>
    </xf>
    <xf numFmtId="0" fontId="15" fillId="0" borderId="73" xfId="8" applyFont="1" applyBorder="1" applyAlignment="1">
      <alignment horizontal="right" vertical="center"/>
    </xf>
    <xf numFmtId="0" fontId="15" fillId="0" borderId="68" xfId="8" applyFont="1" applyBorder="1" applyAlignment="1">
      <alignment horizontal="center" vertical="center"/>
    </xf>
    <xf numFmtId="0" fontId="15" fillId="0" borderId="7" xfId="8" applyFont="1" applyBorder="1">
      <alignment vertical="center"/>
    </xf>
    <xf numFmtId="0" fontId="19" fillId="0" borderId="8" xfId="7" applyFont="1" applyBorder="1" applyAlignment="1">
      <alignment horizontal="center" vertical="center" wrapText="1"/>
    </xf>
    <xf numFmtId="0" fontId="19" fillId="0" borderId="8" xfId="7" applyFont="1" applyBorder="1" applyAlignment="1">
      <alignment horizontal="left" vertical="center"/>
    </xf>
    <xf numFmtId="0" fontId="12" fillId="0" borderId="8" xfId="8" applyFont="1" applyBorder="1" applyAlignment="1">
      <alignment horizontal="left" vertical="center"/>
    </xf>
    <xf numFmtId="178" fontId="19" fillId="0" borderId="8" xfId="8" applyNumberFormat="1" applyFont="1" applyBorder="1" applyAlignment="1">
      <alignment horizontal="right" vertical="center"/>
    </xf>
    <xf numFmtId="178" fontId="19" fillId="0" borderId="0" xfId="8" applyNumberFormat="1" applyFont="1" applyAlignment="1">
      <alignment horizontal="right" vertical="center"/>
    </xf>
    <xf numFmtId="0" fontId="15" fillId="0" borderId="67" xfId="8" applyFont="1" applyBorder="1">
      <alignment vertical="center"/>
    </xf>
    <xf numFmtId="49" fontId="15" fillId="0" borderId="7" xfId="8" applyNumberFormat="1" applyFont="1" applyBorder="1">
      <alignment vertical="center"/>
    </xf>
    <xf numFmtId="49" fontId="15" fillId="0" borderId="0" xfId="8" applyNumberFormat="1" applyFont="1" applyAlignment="1">
      <alignment horizontal="center" vertical="center"/>
    </xf>
    <xf numFmtId="0" fontId="15" fillId="0" borderId="67" xfId="8" applyFont="1" applyBorder="1" applyAlignment="1">
      <alignment horizontal="center" vertical="center"/>
    </xf>
    <xf numFmtId="0" fontId="15" fillId="0" borderId="68" xfId="8" applyFont="1" applyBorder="1">
      <alignment vertical="center"/>
    </xf>
    <xf numFmtId="0" fontId="15" fillId="0" borderId="73" xfId="8" applyFont="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lignment vertical="center"/>
    </xf>
    <xf numFmtId="0" fontId="15" fillId="0" borderId="12" xfId="10" applyFont="1" applyBorder="1">
      <alignment vertical="center"/>
    </xf>
    <xf numFmtId="178" fontId="15" fillId="0" borderId="12" xfId="10" applyNumberFormat="1" applyFont="1" applyBorder="1" applyAlignment="1">
      <alignment horizontal="right" vertical="center"/>
    </xf>
    <xf numFmtId="181" fontId="15" fillId="0" borderId="12" xfId="10" applyNumberFormat="1" applyFont="1" applyBorder="1" applyAlignment="1">
      <alignment horizontal="right" vertical="center"/>
    </xf>
    <xf numFmtId="0" fontId="15" fillId="0" borderId="12" xfId="10" applyFont="1" applyBorder="1" applyAlignment="1">
      <alignment horizontal="center" vertical="center"/>
    </xf>
    <xf numFmtId="178" fontId="15" fillId="0" borderId="0" xfId="10" applyNumberFormat="1" applyFont="1" applyAlignment="1">
      <alignment horizontal="right" vertical="center"/>
    </xf>
    <xf numFmtId="181" fontId="15" fillId="0" borderId="0" xfId="10" applyNumberFormat="1" applyFont="1" applyAlignment="1">
      <alignment horizontal="right" vertical="center"/>
    </xf>
    <xf numFmtId="0" fontId="15" fillId="0" borderId="0" xfId="10" applyFont="1" applyAlignment="1">
      <alignment horizontal="center" vertical="center"/>
    </xf>
    <xf numFmtId="0" fontId="15" fillId="0" borderId="52" xfId="10" applyFont="1" applyBorder="1">
      <alignment vertical="center"/>
    </xf>
    <xf numFmtId="0" fontId="19" fillId="0" borderId="0" xfId="10" applyFont="1">
      <alignment vertical="center"/>
    </xf>
    <xf numFmtId="0" fontId="15" fillId="0" borderId="0" xfId="10" applyFont="1" applyAlignment="1">
      <alignment horizontal="center" vertical="center" wrapText="1"/>
    </xf>
    <xf numFmtId="0" fontId="15" fillId="0" borderId="0" xfId="10" applyFont="1" applyAlignment="1">
      <alignment vertical="center" textRotation="255"/>
    </xf>
    <xf numFmtId="49" fontId="15" fillId="6" borderId="0" xfId="11" applyNumberFormat="1" applyFont="1" applyFill="1">
      <alignment vertical="center"/>
    </xf>
    <xf numFmtId="0" fontId="15" fillId="6" borderId="0" xfId="11" applyFont="1" applyFill="1">
      <alignment vertical="center"/>
    </xf>
    <xf numFmtId="0" fontId="15" fillId="6" borderId="69" xfId="11" applyFont="1" applyFill="1" applyBorder="1">
      <alignment vertical="center"/>
    </xf>
    <xf numFmtId="0" fontId="1" fillId="6" borderId="0" xfId="12" applyFill="1">
      <alignment vertical="center"/>
    </xf>
    <xf numFmtId="0" fontId="1" fillId="0" borderId="0" xfId="12">
      <alignment vertical="center"/>
    </xf>
    <xf numFmtId="0" fontId="25" fillId="6" borderId="0" xfId="11" applyFont="1" applyFill="1">
      <alignment vertical="center"/>
    </xf>
    <xf numFmtId="0" fontId="27" fillId="6" borderId="0" xfId="11" applyFont="1" applyFill="1">
      <alignment vertical="center"/>
    </xf>
    <xf numFmtId="0" fontId="28" fillId="6" borderId="0" xfId="11" applyFont="1" applyFill="1">
      <alignment vertical="center"/>
    </xf>
    <xf numFmtId="0" fontId="28" fillId="6" borderId="0" xfId="12" applyFont="1" applyFill="1">
      <alignment vertical="center"/>
    </xf>
    <xf numFmtId="0" fontId="28" fillId="0" borderId="0" xfId="12" applyFont="1">
      <alignment vertical="center"/>
    </xf>
    <xf numFmtId="0" fontId="27" fillId="0" borderId="92" xfId="11" applyFont="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27" fillId="0" borderId="145" xfId="11" applyFont="1" applyBorder="1" applyAlignment="1" applyProtection="1">
      <alignment horizontal="center" vertical="center" shrinkToFit="1"/>
      <protection locked="0"/>
    </xf>
    <xf numFmtId="0" fontId="27" fillId="6" borderId="0" xfId="11" applyFont="1" applyFill="1" applyAlignment="1">
      <alignment horizontal="center" vertical="center" shrinkToFit="1"/>
    </xf>
    <xf numFmtId="0" fontId="27" fillId="6" borderId="0" xfId="11" applyFont="1" applyFill="1" applyAlignment="1">
      <alignment horizontal="left" vertical="center" shrinkToFit="1"/>
    </xf>
    <xf numFmtId="177" fontId="27" fillId="6" borderId="0" xfId="11" applyNumberFormat="1" applyFont="1" applyFill="1" applyAlignment="1">
      <alignment horizontal="right" vertical="center" shrinkToFit="1"/>
    </xf>
    <xf numFmtId="177" fontId="27" fillId="6" borderId="0" xfId="11" applyNumberFormat="1" applyFont="1" applyFill="1" applyAlignment="1">
      <alignment horizontal="left" vertical="center" shrinkToFit="1"/>
    </xf>
    <xf numFmtId="0" fontId="27" fillId="6" borderId="69" xfId="11" applyFont="1" applyFill="1" applyBorder="1">
      <alignment vertical="center"/>
    </xf>
    <xf numFmtId="0" fontId="27" fillId="6" borderId="69" xfId="11" applyFont="1" applyFill="1" applyBorder="1" applyAlignment="1">
      <alignment horizontal="center" vertical="center"/>
    </xf>
    <xf numFmtId="0" fontId="27" fillId="6" borderId="31" xfId="11" applyFont="1" applyFill="1" applyBorder="1">
      <alignment vertical="center"/>
    </xf>
    <xf numFmtId="0" fontId="27" fillId="6" borderId="11" xfId="11" applyFont="1" applyFill="1" applyBorder="1">
      <alignment vertical="center"/>
    </xf>
    <xf numFmtId="0" fontId="27" fillId="6" borderId="12" xfId="11" applyFont="1" applyFill="1" applyBorder="1">
      <alignment vertical="center"/>
    </xf>
    <xf numFmtId="0" fontId="27" fillId="6" borderId="67" xfId="11" applyFont="1" applyFill="1" applyBorder="1">
      <alignment vertical="center"/>
    </xf>
    <xf numFmtId="0" fontId="27" fillId="6" borderId="0" xfId="11" applyFont="1" applyFill="1" applyAlignment="1">
      <alignment horizontal="center" vertical="center"/>
    </xf>
    <xf numFmtId="0" fontId="28" fillId="6" borderId="0" xfId="11" applyFont="1" applyFill="1" applyAlignment="1">
      <alignment horizontal="center" vertical="center"/>
    </xf>
    <xf numFmtId="0" fontId="28" fillId="6" borderId="7" xfId="11" applyFont="1" applyFill="1" applyBorder="1">
      <alignment vertical="center"/>
    </xf>
    <xf numFmtId="0" fontId="32" fillId="6" borderId="0" xfId="12" applyFont="1" applyFill="1">
      <alignment vertical="center"/>
    </xf>
    <xf numFmtId="0" fontId="12" fillId="6" borderId="0" xfId="6" applyFill="1" applyProtection="1">
      <protection hidden="1"/>
    </xf>
    <xf numFmtId="0" fontId="12" fillId="6" borderId="0" xfId="6" applyFill="1"/>
    <xf numFmtId="0" fontId="1" fillId="0" borderId="0" xfId="15" applyFont="1">
      <alignment vertical="center"/>
    </xf>
    <xf numFmtId="0" fontId="27" fillId="0" borderId="41" xfId="15" applyFont="1" applyBorder="1">
      <alignment vertical="center"/>
    </xf>
    <xf numFmtId="0" fontId="1" fillId="0" borderId="12" xfId="15" applyFont="1" applyBorder="1">
      <alignment vertical="center"/>
    </xf>
    <xf numFmtId="0" fontId="1" fillId="0" borderId="46" xfId="15" applyFont="1" applyBorder="1">
      <alignment vertical="center"/>
    </xf>
    <xf numFmtId="0" fontId="1" fillId="0" borderId="63" xfId="15" applyFont="1" applyBorder="1">
      <alignment vertical="center"/>
    </xf>
    <xf numFmtId="178" fontId="3" fillId="0" borderId="0" xfId="15" applyNumberFormat="1" applyFont="1">
      <alignment vertical="center"/>
    </xf>
    <xf numFmtId="0" fontId="1" fillId="0" borderId="38" xfId="15" applyFont="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lignment vertical="center"/>
    </xf>
    <xf numFmtId="177" fontId="3" fillId="6" borderId="0" xfId="15" applyNumberFormat="1" applyFont="1" applyFill="1" applyAlignment="1">
      <alignment horizontal="right" vertical="center"/>
    </xf>
    <xf numFmtId="188" fontId="3" fillId="6" borderId="0" xfId="15" applyNumberFormat="1" applyFont="1" applyFill="1" applyAlignment="1">
      <alignment horizontal="right" vertical="center"/>
    </xf>
    <xf numFmtId="190" fontId="3" fillId="0" borderId="0" xfId="15" applyNumberFormat="1" applyFont="1">
      <alignment vertical="center"/>
    </xf>
    <xf numFmtId="178" fontId="3" fillId="0" borderId="39" xfId="15" applyNumberFormat="1" applyFont="1" applyBorder="1">
      <alignment vertical="center"/>
    </xf>
    <xf numFmtId="178" fontId="3" fillId="0" borderId="31" xfId="15" applyNumberFormat="1" applyFont="1" applyBorder="1">
      <alignment vertical="center"/>
    </xf>
    <xf numFmtId="178" fontId="3" fillId="0" borderId="42" xfId="15" applyNumberFormat="1" applyFont="1" applyBorder="1">
      <alignment vertical="center"/>
    </xf>
    <xf numFmtId="178" fontId="3" fillId="0" borderId="34" xfId="15" applyNumberFormat="1" applyFont="1" applyBorder="1" applyAlignment="1">
      <alignment horizontal="center" vertical="center"/>
    </xf>
    <xf numFmtId="178" fontId="3" fillId="0" borderId="186" xfId="15" applyNumberFormat="1" applyFont="1" applyBorder="1" applyAlignment="1">
      <alignment horizontal="center" vertical="center"/>
    </xf>
    <xf numFmtId="178" fontId="3" fillId="0" borderId="50" xfId="15" applyNumberFormat="1" applyFont="1" applyBorder="1" applyAlignment="1">
      <alignment horizontal="center" vertical="center"/>
    </xf>
    <xf numFmtId="178" fontId="3" fillId="0" borderId="0" xfId="15" applyNumberFormat="1" applyFont="1" applyAlignment="1">
      <alignment horizontal="center" vertical="center"/>
    </xf>
    <xf numFmtId="178" fontId="3" fillId="0" borderId="63" xfId="15" applyNumberFormat="1" applyFont="1" applyBorder="1">
      <alignment vertical="center"/>
    </xf>
    <xf numFmtId="191" fontId="13" fillId="0" borderId="34" xfId="15" applyNumberFormat="1" applyFont="1" applyBorder="1" applyAlignment="1">
      <alignment horizontal="right" vertical="center" shrinkToFit="1"/>
    </xf>
    <xf numFmtId="191" fontId="13" fillId="0" borderId="186" xfId="15" applyNumberFormat="1" applyFont="1" applyBorder="1" applyAlignment="1">
      <alignment horizontal="right" vertical="center" shrinkToFit="1"/>
    </xf>
    <xf numFmtId="191" fontId="3" fillId="0" borderId="50" xfId="15" applyNumberFormat="1" applyFont="1" applyBorder="1" applyAlignment="1">
      <alignment horizontal="right" vertical="center" shrinkToFit="1"/>
    </xf>
    <xf numFmtId="178" fontId="3" fillId="0" borderId="38" xfId="15" applyNumberFormat="1" applyFont="1" applyBorder="1">
      <alignment vertical="center"/>
    </xf>
    <xf numFmtId="188" fontId="13" fillId="0" borderId="34" xfId="15" applyNumberFormat="1" applyFont="1" applyBorder="1" applyAlignment="1">
      <alignment horizontal="right" vertical="center" shrinkToFit="1"/>
    </xf>
    <xf numFmtId="188" fontId="13" fillId="0" borderId="186" xfId="15" applyNumberFormat="1" applyFont="1" applyBorder="1" applyAlignment="1">
      <alignment horizontal="right" vertical="center" shrinkToFit="1"/>
    </xf>
    <xf numFmtId="188" fontId="3" fillId="0" borderId="50" xfId="15" applyNumberFormat="1" applyFont="1" applyBorder="1" applyAlignment="1">
      <alignment horizontal="right" vertical="center" shrinkToFit="1"/>
    </xf>
    <xf numFmtId="178" fontId="3" fillId="0" borderId="37" xfId="15" applyNumberFormat="1" applyFont="1" applyBorder="1">
      <alignment vertical="center"/>
    </xf>
    <xf numFmtId="178" fontId="3" fillId="0" borderId="52" xfId="15" applyNumberFormat="1" applyFont="1" applyBorder="1">
      <alignment vertical="center"/>
    </xf>
    <xf numFmtId="190" fontId="3" fillId="0" borderId="52" xfId="15" applyNumberFormat="1" applyFont="1" applyBorder="1">
      <alignment vertical="center"/>
    </xf>
    <xf numFmtId="178" fontId="3" fillId="0" borderId="40" xfId="15" applyNumberFormat="1" applyFont="1" applyBorder="1">
      <alignment vertical="center"/>
    </xf>
    <xf numFmtId="0" fontId="3" fillId="0" borderId="0" xfId="15" applyFont="1">
      <alignment vertical="center"/>
    </xf>
    <xf numFmtId="0" fontId="1" fillId="0" borderId="46" xfId="15" applyFont="1" applyBorder="1" applyAlignment="1"/>
    <xf numFmtId="0" fontId="1" fillId="0" borderId="38" xfId="15" applyFont="1" applyBorder="1" applyAlignment="1"/>
    <xf numFmtId="177" fontId="3" fillId="0" borderId="34" xfId="15" applyNumberFormat="1" applyFont="1" applyBorder="1" applyAlignment="1">
      <alignment horizontal="right" vertical="center" shrinkToFit="1"/>
    </xf>
    <xf numFmtId="177" fontId="3" fillId="0" borderId="186" xfId="15" applyNumberFormat="1" applyFont="1" applyBorder="1" applyAlignment="1">
      <alignment horizontal="right" vertical="center" shrinkToFit="1"/>
    </xf>
    <xf numFmtId="0" fontId="1" fillId="0" borderId="0" xfId="15" applyFont="1" applyAlignment="1"/>
    <xf numFmtId="190" fontId="3" fillId="0" borderId="12" xfId="15" applyNumberFormat="1" applyFont="1" applyBorder="1">
      <alignment vertical="center"/>
    </xf>
    <xf numFmtId="0" fontId="1" fillId="0" borderId="52" xfId="15" applyFont="1" applyBorder="1">
      <alignment vertical="center"/>
    </xf>
    <xf numFmtId="0" fontId="27" fillId="0" borderId="63" xfId="15" applyFont="1" applyBorder="1">
      <alignment vertical="center"/>
    </xf>
    <xf numFmtId="0" fontId="1" fillId="0" borderId="52" xfId="16" applyFont="1" applyBorder="1">
      <alignment vertical="center"/>
    </xf>
    <xf numFmtId="190" fontId="3" fillId="0" borderId="52" xfId="16" applyNumberFormat="1" applyFont="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54" xfId="18" applyNumberFormat="1" applyFont="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Border="1" applyAlignment="1">
      <alignment horizontal="right" vertical="center" shrinkToFit="1"/>
    </xf>
    <xf numFmtId="177" fontId="13" fillId="0" borderId="57" xfId="18" applyNumberFormat="1" applyFont="1" applyBorder="1" applyAlignment="1">
      <alignment horizontal="right" vertical="center" shrinkToFit="1"/>
    </xf>
    <xf numFmtId="188" fontId="13" fillId="0" borderId="55" xfId="18" applyNumberFormat="1" applyFont="1" applyBorder="1" applyAlignment="1">
      <alignment horizontal="right" vertical="center" shrinkToFit="1"/>
    </xf>
    <xf numFmtId="177" fontId="13" fillId="0" borderId="58" xfId="18" applyNumberFormat="1" applyFont="1" applyBorder="1" applyAlignment="1">
      <alignment horizontal="right" vertical="center" shrinkToFit="1"/>
    </xf>
    <xf numFmtId="188" fontId="13" fillId="0" borderId="59" xfId="18" applyNumberFormat="1" applyFont="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88" fontId="13" fillId="0" borderId="12" xfId="18" applyNumberFormat="1" applyFont="1" applyBorder="1" applyAlignment="1">
      <alignment horizontal="right" vertical="center" shrinkToFit="1"/>
    </xf>
    <xf numFmtId="0" fontId="1" fillId="0" borderId="37" xfId="15" applyFont="1" applyBorder="1">
      <alignment vertical="center"/>
    </xf>
    <xf numFmtId="0" fontId="1" fillId="0" borderId="40" xfId="15" applyFont="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Border="1" applyAlignment="1">
      <alignment horizontal="right" vertical="center" shrinkToFit="1"/>
    </xf>
    <xf numFmtId="176" fontId="6" fillId="0" borderId="5" xfId="5" applyNumberFormat="1" applyFont="1" applyBorder="1" applyAlignment="1">
      <alignment horizontal="right" vertical="center" shrinkToFit="1"/>
    </xf>
    <xf numFmtId="176" fontId="6" fillId="0" borderId="10" xfId="5" applyNumberFormat="1" applyFont="1" applyBorder="1" applyAlignment="1">
      <alignment horizontal="right" vertical="center" shrinkToFit="1"/>
    </xf>
    <xf numFmtId="176" fontId="6" fillId="0" borderId="14" xfId="5" applyNumberFormat="1" applyFont="1" applyBorder="1" applyAlignment="1">
      <alignment horizontal="right" vertical="center" shrinkToFit="1"/>
    </xf>
    <xf numFmtId="176" fontId="6" fillId="0" borderId="15" xfId="5" applyNumberFormat="1" applyFont="1" applyBorder="1" applyAlignment="1">
      <alignment horizontal="right" vertical="center" shrinkToFit="1"/>
    </xf>
    <xf numFmtId="176" fontId="6" fillId="0" borderId="16" xfId="5" applyNumberFormat="1" applyFont="1" applyBorder="1" applyAlignment="1">
      <alignment horizontal="right" vertical="center" shrinkToFit="1"/>
    </xf>
    <xf numFmtId="176" fontId="6" fillId="0" borderId="20" xfId="5" applyNumberFormat="1" applyFont="1" applyBorder="1" applyAlignment="1">
      <alignment horizontal="right" vertical="center" shrinkToFit="1"/>
    </xf>
    <xf numFmtId="176" fontId="6" fillId="0" borderId="21" xfId="5" applyNumberFormat="1" applyFont="1" applyBorder="1" applyAlignment="1">
      <alignment horizontal="right" vertical="center" shrinkToFit="1"/>
    </xf>
    <xf numFmtId="176" fontId="6" fillId="0" borderId="22" xfId="5" applyNumberFormat="1" applyFont="1" applyBorder="1" applyAlignment="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Border="1" applyAlignment="1">
      <alignment horizontal="right" vertical="center" shrinkToFit="1"/>
    </xf>
    <xf numFmtId="177" fontId="7" fillId="0" borderId="28" xfId="5" applyNumberFormat="1" applyFont="1" applyBorder="1" applyAlignment="1">
      <alignment horizontal="right" vertical="center" shrinkToFit="1"/>
    </xf>
    <xf numFmtId="177" fontId="7" fillId="0" borderId="29" xfId="5" applyNumberFormat="1" applyFont="1" applyBorder="1" applyAlignment="1">
      <alignment horizontal="right" vertical="center" shrinkToFit="1"/>
    </xf>
    <xf numFmtId="177" fontId="7" fillId="0" borderId="33" xfId="5" applyNumberFormat="1" applyFont="1" applyBorder="1" applyAlignment="1">
      <alignment horizontal="right" vertical="center" shrinkToFit="1"/>
    </xf>
    <xf numFmtId="177" fontId="7" fillId="0" borderId="34" xfId="5" applyNumberFormat="1" applyFont="1" applyBorder="1" applyAlignment="1">
      <alignment horizontal="right" vertical="center" shrinkToFit="1"/>
    </xf>
    <xf numFmtId="177" fontId="7" fillId="0" borderId="35" xfId="5" applyNumberFormat="1" applyFont="1" applyBorder="1" applyAlignment="1">
      <alignment horizontal="right" vertical="center" shrinkToFit="1"/>
    </xf>
    <xf numFmtId="177" fontId="7" fillId="0" borderId="20" xfId="5" applyNumberFormat="1" applyFont="1" applyBorder="1" applyAlignment="1">
      <alignment horizontal="right" vertical="center" shrinkToFit="1"/>
    </xf>
    <xf numFmtId="177" fontId="7" fillId="0" borderId="21" xfId="5" applyNumberFormat="1" applyFont="1" applyBorder="1" applyAlignment="1">
      <alignment horizontal="right" vertical="center" shrinkToFit="1"/>
    </xf>
    <xf numFmtId="177" fontId="7" fillId="0" borderId="22" xfId="5" applyNumberFormat="1" applyFont="1" applyBorder="1" applyAlignment="1">
      <alignment horizontal="right" vertical="center" shrinkToFit="1"/>
    </xf>
    <xf numFmtId="0" fontId="21" fillId="0" borderId="0" xfId="8" applyFont="1" applyAlignment="1" applyProtection="1">
      <alignment horizontal="left" vertical="center" wrapText="1"/>
      <protection hidden="1"/>
    </xf>
    <xf numFmtId="187" fontId="15" fillId="0" borderId="0" xfId="8" applyNumberFormat="1" applyFont="1" applyAlignment="1" applyProtection="1">
      <alignment horizontal="center" vertical="center" shrinkToFit="1"/>
      <protection hidden="1"/>
    </xf>
    <xf numFmtId="0" fontId="15" fillId="0" borderId="0" xfId="8" applyFont="1" applyAlignment="1" applyProtection="1">
      <alignment horizontal="center" vertical="center" shrinkToFit="1"/>
      <protection hidden="1"/>
    </xf>
    <xf numFmtId="0" fontId="15" fillId="0" borderId="0" xfId="8" applyFont="1" applyAlignment="1">
      <alignment horizontal="center" vertical="center" shrinkToFit="1"/>
    </xf>
    <xf numFmtId="49" fontId="15" fillId="0" borderId="0" xfId="8" applyNumberFormat="1" applyFont="1" applyAlignment="1">
      <alignment horizontal="center" vertical="center"/>
    </xf>
    <xf numFmtId="0" fontId="15" fillId="0" borderId="0" xfId="8" applyFont="1" applyAlignment="1">
      <alignment horizontal="center" vertical="center"/>
    </xf>
    <xf numFmtId="0" fontId="15" fillId="0" borderId="68" xfId="8" applyFont="1" applyBorder="1" applyAlignment="1">
      <alignment horizontal="left" vertical="center"/>
    </xf>
    <xf numFmtId="0" fontId="15" fillId="0" borderId="69" xfId="8" applyFont="1" applyBorder="1" applyAlignment="1">
      <alignment horizontal="left" vertical="center"/>
    </xf>
    <xf numFmtId="0" fontId="15" fillId="0" borderId="73" xfId="8" applyFont="1" applyBorder="1" applyAlignment="1">
      <alignment horizontal="left" vertical="center"/>
    </xf>
    <xf numFmtId="178" fontId="15" fillId="0" borderId="68" xfId="8" applyNumberFormat="1" applyFont="1" applyBorder="1" applyAlignment="1">
      <alignment horizontal="right" vertical="center" shrinkToFit="1"/>
    </xf>
    <xf numFmtId="178" fontId="15" fillId="0" borderId="69" xfId="8" applyNumberFormat="1" applyFont="1" applyBorder="1" applyAlignment="1">
      <alignment horizontal="right" vertical="center" shrinkToFit="1"/>
    </xf>
    <xf numFmtId="178" fontId="15" fillId="0" borderId="73" xfId="8" applyNumberFormat="1" applyFont="1" applyBorder="1" applyAlignment="1">
      <alignment horizontal="right" vertical="center" shrinkToFit="1"/>
    </xf>
    <xf numFmtId="0" fontId="21" fillId="0" borderId="0" xfId="8" applyFont="1" applyAlignment="1">
      <alignment horizontal="left" vertical="center" wrapText="1"/>
    </xf>
    <xf numFmtId="0" fontId="21" fillId="0" borderId="67" xfId="8" applyFont="1" applyBorder="1" applyAlignment="1">
      <alignment horizontal="left" vertical="center" wrapText="1"/>
    </xf>
    <xf numFmtId="181" fontId="15" fillId="0" borderId="7" xfId="8" applyNumberFormat="1" applyFont="1" applyBorder="1" applyAlignment="1">
      <alignment horizontal="right" vertical="center" shrinkToFit="1"/>
    </xf>
    <xf numFmtId="181" fontId="15" fillId="0" borderId="0" xfId="8" applyNumberFormat="1" applyFont="1" applyAlignment="1">
      <alignment horizontal="right" vertical="center" shrinkToFit="1"/>
    </xf>
    <xf numFmtId="181" fontId="15" fillId="0" borderId="67" xfId="8" applyNumberFormat="1" applyFont="1" applyBorder="1" applyAlignment="1">
      <alignment horizontal="right" vertical="center" shrinkToFit="1"/>
    </xf>
    <xf numFmtId="0" fontId="19" fillId="0" borderId="36" xfId="7" applyFont="1" applyBorder="1" applyAlignment="1">
      <alignment horizontal="center" vertical="center" wrapText="1"/>
    </xf>
    <xf numFmtId="0" fontId="8" fillId="0" borderId="8" xfId="8" applyBorder="1" applyAlignment="1">
      <alignment horizontal="center" vertical="center" wrapText="1"/>
    </xf>
    <xf numFmtId="0" fontId="8" fillId="0" borderId="9" xfId="8" applyBorder="1" applyAlignment="1">
      <alignment horizontal="center" vertical="center" wrapText="1"/>
    </xf>
    <xf numFmtId="0" fontId="8" fillId="0" borderId="7" xfId="8" applyBorder="1" applyAlignment="1">
      <alignment horizontal="center" vertical="center" wrapText="1"/>
    </xf>
    <xf numFmtId="0" fontId="8" fillId="0" borderId="0" xfId="8" applyAlignment="1">
      <alignment horizontal="center" vertical="center" wrapText="1"/>
    </xf>
    <xf numFmtId="0" fontId="8" fillId="0" borderId="67" xfId="8" applyBorder="1" applyAlignment="1">
      <alignment horizontal="center" vertical="center" wrapText="1"/>
    </xf>
    <xf numFmtId="0" fontId="8" fillId="0" borderId="68" xfId="8" applyBorder="1" applyAlignment="1">
      <alignment horizontal="center" vertical="center" wrapText="1"/>
    </xf>
    <xf numFmtId="0" fontId="8" fillId="0" borderId="69" xfId="8" applyBorder="1" applyAlignment="1">
      <alignment horizontal="center" vertical="center" wrapText="1"/>
    </xf>
    <xf numFmtId="0" fontId="8" fillId="0" borderId="73" xfId="8" applyBorder="1" applyAlignment="1">
      <alignment horizontal="center" vertical="center" wrapText="1"/>
    </xf>
    <xf numFmtId="0" fontId="19" fillId="0" borderId="36" xfId="7" applyFont="1" applyBorder="1" applyAlignment="1">
      <alignment horizontal="left" vertical="center"/>
    </xf>
    <xf numFmtId="0" fontId="19" fillId="0" borderId="8" xfId="7" applyFont="1" applyBorder="1" applyAlignment="1">
      <alignment horizontal="left" vertical="center"/>
    </xf>
    <xf numFmtId="0" fontId="19" fillId="0" borderId="9" xfId="7" applyFont="1" applyBorder="1" applyAlignment="1">
      <alignment horizontal="left" vertical="center"/>
    </xf>
    <xf numFmtId="178" fontId="15" fillId="0" borderId="36" xfId="8" applyNumberFormat="1" applyFont="1" applyBorder="1" applyAlignment="1">
      <alignment horizontal="right" vertical="center" shrinkToFit="1"/>
    </xf>
    <xf numFmtId="178" fontId="15" fillId="0" borderId="8" xfId="8" applyNumberFormat="1" applyFont="1" applyBorder="1" applyAlignment="1">
      <alignment horizontal="right" vertical="center" shrinkToFit="1"/>
    </xf>
    <xf numFmtId="178" fontId="15" fillId="0" borderId="9" xfId="8" applyNumberFormat="1" applyFont="1" applyBorder="1" applyAlignment="1">
      <alignment horizontal="right" vertical="center" shrinkToFit="1"/>
    </xf>
    <xf numFmtId="0" fontId="19" fillId="0" borderId="7" xfId="7" applyFont="1" applyBorder="1" applyAlignment="1">
      <alignment horizontal="left" vertical="center"/>
    </xf>
    <xf numFmtId="0" fontId="19" fillId="0" borderId="0" xfId="7" applyFont="1" applyAlignment="1">
      <alignment horizontal="left" vertical="center"/>
    </xf>
    <xf numFmtId="0" fontId="19" fillId="0" borderId="67" xfId="7" applyFont="1" applyBorder="1" applyAlignment="1">
      <alignment horizontal="left" vertical="center"/>
    </xf>
    <xf numFmtId="178" fontId="15" fillId="0" borderId="7" xfId="8" applyNumberFormat="1" applyFont="1" applyBorder="1" applyAlignment="1">
      <alignment horizontal="right" vertical="center" shrinkToFit="1"/>
    </xf>
    <xf numFmtId="178" fontId="15" fillId="0" borderId="0" xfId="8" applyNumberFormat="1" applyFont="1" applyAlignment="1">
      <alignment horizontal="right" vertical="center" shrinkToFit="1"/>
    </xf>
    <xf numFmtId="178" fontId="15" fillId="0" borderId="67" xfId="8" applyNumberFormat="1" applyFont="1" applyBorder="1" applyAlignment="1">
      <alignment horizontal="right" vertical="center" shrinkToFit="1"/>
    </xf>
    <xf numFmtId="0" fontId="21" fillId="0" borderId="69" xfId="8" applyFont="1" applyBorder="1" applyAlignment="1">
      <alignment horizontal="left" vertical="center" wrapText="1"/>
    </xf>
    <xf numFmtId="0" fontId="21" fillId="0" borderId="73" xfId="8" applyFont="1" applyBorder="1" applyAlignment="1">
      <alignment horizontal="left" vertical="center" wrapText="1"/>
    </xf>
    <xf numFmtId="181" fontId="15" fillId="0" borderId="68" xfId="8" applyNumberFormat="1" applyFont="1" applyBorder="1" applyAlignment="1">
      <alignment horizontal="right" vertical="center" shrinkToFit="1"/>
    </xf>
    <xf numFmtId="181" fontId="15" fillId="0" borderId="69" xfId="8" applyNumberFormat="1" applyFont="1" applyBorder="1" applyAlignment="1">
      <alignment horizontal="right" vertical="center" shrinkToFit="1"/>
    </xf>
    <xf numFmtId="181" fontId="15" fillId="0" borderId="73" xfId="8" applyNumberFormat="1" applyFont="1" applyBorder="1" applyAlignment="1">
      <alignment horizontal="right" vertical="center" shrinkToFit="1"/>
    </xf>
    <xf numFmtId="0" fontId="19" fillId="0" borderId="68" xfId="7" applyFont="1" applyBorder="1" applyAlignment="1">
      <alignment horizontal="left" vertical="center"/>
    </xf>
    <xf numFmtId="0" fontId="19" fillId="0" borderId="69" xfId="7" applyFont="1" applyBorder="1" applyAlignment="1">
      <alignment horizontal="left" vertical="center"/>
    </xf>
    <xf numFmtId="0" fontId="19" fillId="0" borderId="73" xfId="7" applyFont="1" applyBorder="1" applyAlignment="1">
      <alignment horizontal="left" vertical="center"/>
    </xf>
    <xf numFmtId="0" fontId="15" fillId="0" borderId="68" xfId="8" applyFont="1" applyBorder="1" applyAlignment="1">
      <alignment horizontal="center" vertical="center" shrinkToFit="1"/>
    </xf>
    <xf numFmtId="0" fontId="15" fillId="0" borderId="69" xfId="8" applyFont="1" applyBorder="1" applyAlignment="1">
      <alignment horizontal="center" vertical="center" shrinkToFit="1"/>
    </xf>
    <xf numFmtId="0" fontId="15" fillId="0" borderId="70" xfId="8" applyFont="1" applyBorder="1" applyAlignment="1">
      <alignment horizontal="center" vertical="center" shrinkToFit="1"/>
    </xf>
    <xf numFmtId="181" fontId="15" fillId="0" borderId="44" xfId="8" applyNumberFormat="1" applyFont="1" applyBorder="1" applyAlignment="1">
      <alignment horizontal="right" vertical="center" shrinkToFit="1"/>
    </xf>
    <xf numFmtId="181" fontId="15" fillId="0" borderId="18" xfId="8" applyNumberFormat="1" applyFont="1" applyBorder="1" applyAlignment="1">
      <alignment horizontal="right" vertical="center" shrinkToFit="1"/>
    </xf>
    <xf numFmtId="181" fontId="15" fillId="0" borderId="19" xfId="8" applyNumberFormat="1" applyFont="1" applyBorder="1" applyAlignment="1">
      <alignment horizontal="right" vertical="center" shrinkToFit="1"/>
    </xf>
    <xf numFmtId="0" fontId="15" fillId="0" borderId="1" xfId="8" applyFont="1" applyBorder="1" applyAlignment="1">
      <alignment horizontal="center" vertical="center"/>
    </xf>
    <xf numFmtId="0" fontId="15" fillId="0" borderId="2" xfId="8" applyFont="1" applyBorder="1" applyAlignment="1">
      <alignment horizontal="center" vertical="center"/>
    </xf>
    <xf numFmtId="0" fontId="15" fillId="0" borderId="76" xfId="8" applyFont="1" applyBorder="1" applyAlignment="1">
      <alignment horizontal="center" vertical="center"/>
    </xf>
    <xf numFmtId="178" fontId="15" fillId="0" borderId="77" xfId="8" applyNumberFormat="1" applyFont="1" applyBorder="1" applyAlignment="1">
      <alignment horizontal="right" vertical="center" shrinkToFit="1"/>
    </xf>
    <xf numFmtId="178" fontId="15" fillId="0" borderId="2" xfId="8" applyNumberFormat="1" applyFont="1" applyBorder="1" applyAlignment="1">
      <alignment horizontal="right" vertical="center" shrinkToFit="1"/>
    </xf>
    <xf numFmtId="0" fontId="15" fillId="0" borderId="39" xfId="8" applyFont="1" applyBorder="1">
      <alignment vertical="center"/>
    </xf>
    <xf numFmtId="0" fontId="15" fillId="0" borderId="31" xfId="8" applyFont="1" applyBorder="1">
      <alignment vertical="center"/>
    </xf>
    <xf numFmtId="0" fontId="15" fillId="0" borderId="42" xfId="8" applyFont="1" applyBorder="1">
      <alignment vertical="center"/>
    </xf>
    <xf numFmtId="178" fontId="15" fillId="0" borderId="39" xfId="8" applyNumberFormat="1" applyFont="1" applyBorder="1" applyAlignment="1">
      <alignment horizontal="right" vertical="center" shrinkToFit="1"/>
    </xf>
    <xf numFmtId="178" fontId="15" fillId="0" borderId="31" xfId="8" applyNumberFormat="1" applyFont="1" applyBorder="1" applyAlignment="1">
      <alignment horizontal="right" vertical="center" shrinkToFit="1"/>
    </xf>
    <xf numFmtId="178" fontId="15" fillId="0" borderId="42" xfId="8" applyNumberFormat="1" applyFont="1" applyBorder="1" applyAlignment="1">
      <alignment horizontal="right" vertical="center" shrinkToFit="1"/>
    </xf>
    <xf numFmtId="178" fontId="15" fillId="0" borderId="32" xfId="8" applyNumberFormat="1" applyFont="1" applyBorder="1" applyAlignment="1">
      <alignment horizontal="right" vertical="center" shrinkToFit="1"/>
    </xf>
    <xf numFmtId="0" fontId="19" fillId="0" borderId="75" xfId="9" applyFont="1" applyBorder="1" applyAlignment="1">
      <alignment horizontal="center" vertical="center" shrinkToFit="1"/>
    </xf>
    <xf numFmtId="0" fontId="19" fillId="0" borderId="69" xfId="9" applyFont="1" applyBorder="1" applyAlignment="1">
      <alignment horizontal="center" vertical="center" shrinkToFit="1"/>
    </xf>
    <xf numFmtId="0" fontId="19" fillId="0" borderId="70" xfId="9" applyFont="1" applyBorder="1" applyAlignment="1">
      <alignment horizontal="center" vertical="center" shrinkToFit="1"/>
    </xf>
    <xf numFmtId="185" fontId="19" fillId="0" borderId="39" xfId="8" applyNumberFormat="1" applyFont="1" applyBorder="1" applyAlignment="1">
      <alignment horizontal="right" vertical="center" shrinkToFit="1"/>
    </xf>
    <xf numFmtId="185" fontId="19" fillId="0" borderId="31" xfId="8" applyNumberFormat="1" applyFont="1" applyBorder="1" applyAlignment="1">
      <alignment horizontal="right" vertical="center" shrinkToFit="1"/>
    </xf>
    <xf numFmtId="185" fontId="19" fillId="0" borderId="32" xfId="8" applyNumberFormat="1" applyFont="1" applyBorder="1" applyAlignment="1">
      <alignment horizontal="right" vertical="center" shrinkToFit="1"/>
    </xf>
    <xf numFmtId="0" fontId="19" fillId="0" borderId="41" xfId="8" applyFont="1" applyBorder="1">
      <alignment vertical="center"/>
    </xf>
    <xf numFmtId="0" fontId="19" fillId="0" borderId="31" xfId="8" applyFont="1" applyBorder="1">
      <alignment vertical="center"/>
    </xf>
    <xf numFmtId="0" fontId="19" fillId="0" borderId="42" xfId="8" applyFont="1" applyBorder="1">
      <alignment vertical="center"/>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39" xfId="9" applyFont="1" applyBorder="1" applyAlignment="1">
      <alignment horizontal="center" vertical="center" shrinkToFit="1"/>
    </xf>
    <xf numFmtId="0" fontId="19" fillId="0" borderId="31" xfId="9" applyFont="1" applyBorder="1" applyAlignment="1">
      <alignment horizontal="center" vertical="center" shrinkToFit="1"/>
    </xf>
    <xf numFmtId="0" fontId="19" fillId="0" borderId="42" xfId="9" applyFont="1" applyBorder="1" applyAlignment="1">
      <alignment horizontal="center" vertical="center" shrinkToFit="1"/>
    </xf>
    <xf numFmtId="178" fontId="19" fillId="0" borderId="41" xfId="8" applyNumberFormat="1" applyFont="1" applyBorder="1" applyAlignment="1">
      <alignment horizontal="right" vertical="center" shrinkToFit="1"/>
    </xf>
    <xf numFmtId="178" fontId="19" fillId="0" borderId="12" xfId="8" applyNumberFormat="1" applyFont="1" applyBorder="1" applyAlignment="1">
      <alignment horizontal="right" vertical="center" shrinkToFit="1"/>
    </xf>
    <xf numFmtId="178" fontId="19" fillId="0" borderId="13" xfId="8" applyNumberFormat="1" applyFont="1" applyBorder="1" applyAlignment="1">
      <alignment horizontal="right" vertical="center" shrinkToFit="1"/>
    </xf>
    <xf numFmtId="0" fontId="15" fillId="0" borderId="7" xfId="8" applyFont="1" applyBorder="1" applyAlignment="1">
      <alignment horizontal="left" vertical="center"/>
    </xf>
    <xf numFmtId="0" fontId="15" fillId="0" borderId="0" xfId="8" applyFont="1" applyAlignment="1">
      <alignment horizontal="left" vertical="center"/>
    </xf>
    <xf numFmtId="0" fontId="15" fillId="0" borderId="67" xfId="8" applyFont="1" applyBorder="1" applyAlignment="1">
      <alignment horizontal="left" vertical="center"/>
    </xf>
    <xf numFmtId="186" fontId="15" fillId="0" borderId="7" xfId="8" applyNumberFormat="1" applyFont="1" applyBorder="1" applyAlignment="1">
      <alignment horizontal="right" vertical="center" shrinkToFit="1"/>
    </xf>
    <xf numFmtId="186" fontId="15" fillId="0" borderId="0" xfId="8" applyNumberFormat="1" applyFont="1" applyAlignment="1">
      <alignment horizontal="right" vertical="center" shrinkToFit="1"/>
    </xf>
    <xf numFmtId="186" fontId="15" fillId="0" borderId="67" xfId="8" applyNumberFormat="1" applyFont="1" applyBorder="1" applyAlignment="1">
      <alignment horizontal="right" vertical="center" shrinkToFit="1"/>
    </xf>
    <xf numFmtId="0" fontId="19" fillId="0" borderId="12" xfId="8" applyFont="1" applyBorder="1">
      <alignment vertical="center"/>
    </xf>
    <xf numFmtId="0" fontId="19" fillId="0" borderId="46" xfId="8" applyFont="1" applyBorder="1">
      <alignment vertical="center"/>
    </xf>
    <xf numFmtId="0" fontId="19" fillId="0" borderId="36" xfId="9" applyFont="1" applyBorder="1" applyAlignment="1">
      <alignment horizontal="center" vertical="center" wrapText="1"/>
    </xf>
    <xf numFmtId="0" fontId="19" fillId="0" borderId="8" xfId="9" applyFont="1" applyBorder="1" applyAlignment="1">
      <alignment horizontal="center" vertical="center" wrapText="1"/>
    </xf>
    <xf numFmtId="0" fontId="19" fillId="0" borderId="23" xfId="9" applyFont="1" applyBorder="1" applyAlignment="1">
      <alignment horizontal="center" vertical="center" wrapText="1"/>
    </xf>
    <xf numFmtId="0" fontId="19" fillId="0" borderId="7" xfId="9" applyFont="1" applyBorder="1" applyAlignment="1">
      <alignment horizontal="center" vertical="center" wrapText="1"/>
    </xf>
    <xf numFmtId="0" fontId="19" fillId="0" borderId="0" xfId="9" applyFont="1" applyAlignment="1">
      <alignment horizontal="center" vertical="center" wrapText="1"/>
    </xf>
    <xf numFmtId="0" fontId="19" fillId="0" borderId="38" xfId="9" applyFont="1" applyBorder="1" applyAlignment="1">
      <alignment horizontal="center" vertical="center" wrapText="1"/>
    </xf>
    <xf numFmtId="0" fontId="19" fillId="0" borderId="68" xfId="9" applyFont="1" applyBorder="1" applyAlignment="1">
      <alignment horizontal="center" vertical="center" wrapText="1"/>
    </xf>
    <xf numFmtId="0" fontId="19" fillId="0" borderId="69" xfId="9" applyFont="1" applyBorder="1" applyAlignment="1">
      <alignment horizontal="center" vertical="center" wrapText="1"/>
    </xf>
    <xf numFmtId="0" fontId="19" fillId="0" borderId="70" xfId="9" applyFont="1" applyBorder="1" applyAlignment="1">
      <alignment horizontal="center" vertical="center" wrapText="1"/>
    </xf>
    <xf numFmtId="0" fontId="19" fillId="0" borderId="60" xfId="8" applyFont="1" applyBorder="1">
      <alignment vertical="center"/>
    </xf>
    <xf numFmtId="0" fontId="19" fillId="0" borderId="25" xfId="8" applyFont="1" applyBorder="1">
      <alignment vertical="center"/>
    </xf>
    <xf numFmtId="0" fontId="19" fillId="0" borderId="72" xfId="8" applyFont="1" applyBorder="1">
      <alignment vertical="center"/>
    </xf>
    <xf numFmtId="178" fontId="19" fillId="0" borderId="60" xfId="8" applyNumberFormat="1" applyFont="1" applyBorder="1" applyAlignment="1">
      <alignment horizontal="right" vertical="center" shrinkToFit="1"/>
    </xf>
    <xf numFmtId="178" fontId="19" fillId="0" borderId="8" xfId="8" applyNumberFormat="1" applyFont="1" applyBorder="1" applyAlignment="1">
      <alignment horizontal="right" vertical="center" shrinkToFit="1"/>
    </xf>
    <xf numFmtId="178" fontId="19" fillId="0" borderId="9" xfId="8" applyNumberFormat="1" applyFont="1" applyBorder="1" applyAlignment="1">
      <alignment horizontal="right" vertical="center" shrinkToFit="1"/>
    </xf>
    <xf numFmtId="0" fontId="15" fillId="0" borderId="11" xfId="8" applyFont="1" applyBorder="1" applyAlignment="1">
      <alignment horizontal="center" vertical="center" textRotation="255"/>
    </xf>
    <xf numFmtId="0" fontId="15" fillId="0" borderId="12" xfId="8" applyFont="1" applyBorder="1" applyAlignment="1">
      <alignment horizontal="center" vertical="center" textRotation="255"/>
    </xf>
    <xf numFmtId="0" fontId="15" fillId="0" borderId="46" xfId="8" applyFont="1" applyBorder="1" applyAlignment="1">
      <alignment horizontal="center" vertical="center" textRotation="255"/>
    </xf>
    <xf numFmtId="0" fontId="15" fillId="0" borderId="7" xfId="8" applyFont="1" applyBorder="1" applyAlignment="1">
      <alignment horizontal="center" vertical="center" textRotation="255"/>
    </xf>
    <xf numFmtId="0" fontId="15" fillId="0" borderId="0" xfId="8" applyFont="1" applyAlignment="1">
      <alignment horizontal="center" vertical="center" textRotation="255"/>
    </xf>
    <xf numFmtId="0" fontId="15" fillId="0" borderId="38" xfId="8" applyFont="1" applyBorder="1" applyAlignment="1">
      <alignment horizontal="center" vertical="center" textRotation="255"/>
    </xf>
    <xf numFmtId="0" fontId="15" fillId="0" borderId="24" xfId="8" applyFont="1" applyBorder="1" applyAlignment="1">
      <alignment horizontal="center" vertical="center" textRotation="255"/>
    </xf>
    <xf numFmtId="0" fontId="15" fillId="0" borderId="52" xfId="8" applyFont="1" applyBorder="1" applyAlignment="1">
      <alignment horizontal="center" vertical="center" textRotation="255"/>
    </xf>
    <xf numFmtId="0" fontId="15" fillId="0" borderId="40" xfId="8" applyFont="1" applyBorder="1" applyAlignment="1">
      <alignment horizontal="center" vertical="center" textRotation="255"/>
    </xf>
    <xf numFmtId="0" fontId="15" fillId="0" borderId="41" xfId="8" applyFont="1" applyBorder="1" applyAlignment="1">
      <alignment horizontal="center" vertical="center"/>
    </xf>
    <xf numFmtId="0" fontId="15" fillId="0" borderId="12" xfId="8" applyFont="1" applyBorder="1" applyAlignment="1">
      <alignment horizontal="center" vertical="center"/>
    </xf>
    <xf numFmtId="0" fontId="15" fillId="0" borderId="46" xfId="8" applyFont="1" applyBorder="1" applyAlignment="1">
      <alignment horizontal="center" vertical="center"/>
    </xf>
    <xf numFmtId="0" fontId="15" fillId="0" borderId="37" xfId="8" applyFont="1" applyBorder="1" applyAlignment="1">
      <alignment horizontal="center" vertical="center"/>
    </xf>
    <xf numFmtId="0" fontId="15" fillId="0" borderId="52" xfId="8" applyFont="1" applyBorder="1" applyAlignment="1">
      <alignment horizontal="center" vertical="center"/>
    </xf>
    <xf numFmtId="0" fontId="15" fillId="0" borderId="40" xfId="8" applyFont="1" applyBorder="1" applyAlignment="1">
      <alignment horizontal="center" vertical="center"/>
    </xf>
    <xf numFmtId="0" fontId="15" fillId="0" borderId="41" xfId="8" applyFont="1" applyBorder="1" applyAlignment="1">
      <alignment horizontal="center" vertical="center" wrapText="1"/>
    </xf>
    <xf numFmtId="0" fontId="15" fillId="0" borderId="12"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37" xfId="8" applyFont="1" applyBorder="1" applyAlignment="1">
      <alignment horizontal="center" vertical="center" wrapText="1"/>
    </xf>
    <xf numFmtId="0" fontId="15" fillId="0" borderId="52" xfId="8" applyFont="1" applyBorder="1" applyAlignment="1">
      <alignment horizontal="center" vertical="center" wrapText="1"/>
    </xf>
    <xf numFmtId="0" fontId="15" fillId="0" borderId="40" xfId="8" applyFont="1" applyBorder="1" applyAlignment="1">
      <alignment horizontal="center" vertical="center" wrapText="1"/>
    </xf>
    <xf numFmtId="178" fontId="19" fillId="0" borderId="39" xfId="8" applyNumberFormat="1" applyFont="1" applyBorder="1" applyAlignment="1">
      <alignment horizontal="right" vertical="center" shrinkToFit="1"/>
    </xf>
    <xf numFmtId="178" fontId="19" fillId="0" borderId="31" xfId="8" applyNumberFormat="1" applyFont="1" applyBorder="1" applyAlignment="1">
      <alignment horizontal="right" vertical="center" shrinkToFit="1"/>
    </xf>
    <xf numFmtId="178" fontId="19" fillId="0" borderId="32" xfId="8" applyNumberFormat="1" applyFont="1" applyBorder="1" applyAlignment="1">
      <alignment horizontal="right" vertical="center" shrinkToFit="1"/>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13"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2" xfId="8" applyFont="1" applyBorder="1" applyAlignment="1">
      <alignment horizontal="center" vertical="center" wrapText="1"/>
    </xf>
    <xf numFmtId="0" fontId="21" fillId="0" borderId="66" xfId="8" applyFont="1" applyBorder="1" applyAlignment="1">
      <alignment horizontal="center" vertical="center" wrapText="1"/>
    </xf>
    <xf numFmtId="0" fontId="15" fillId="0" borderId="39" xfId="8" applyFont="1" applyBorder="1" applyAlignment="1">
      <alignment horizontal="left" vertical="center"/>
    </xf>
    <xf numFmtId="0" fontId="15" fillId="0" borderId="31" xfId="8" applyFont="1" applyBorder="1" applyAlignment="1">
      <alignment horizontal="left" vertical="center"/>
    </xf>
    <xf numFmtId="0" fontId="15" fillId="0" borderId="42" xfId="8" applyFont="1" applyBorder="1" applyAlignment="1">
      <alignment horizontal="left"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0" fontId="15" fillId="0" borderId="11" xfId="8" applyFont="1" applyBorder="1" applyAlignment="1">
      <alignment horizontal="center" vertical="center"/>
    </xf>
    <xf numFmtId="0" fontId="15" fillId="0" borderId="7" xfId="8" applyFont="1" applyBorder="1" applyAlignment="1">
      <alignment horizontal="center" vertical="center"/>
    </xf>
    <xf numFmtId="0" fontId="15" fillId="0" borderId="38" xfId="8" applyFont="1" applyBorder="1" applyAlignment="1">
      <alignment horizontal="center" vertical="center"/>
    </xf>
    <xf numFmtId="0" fontId="15" fillId="0" borderId="68" xfId="8" applyFont="1" applyBorder="1" applyAlignment="1">
      <alignment horizontal="center" vertical="center"/>
    </xf>
    <xf numFmtId="0" fontId="15" fillId="0" borderId="69" xfId="8" applyFont="1" applyBorder="1" applyAlignment="1">
      <alignment horizontal="center" vertical="center"/>
    </xf>
    <xf numFmtId="0" fontId="15" fillId="0" borderId="70" xfId="8" applyFont="1" applyBorder="1" applyAlignment="1">
      <alignment horizontal="center" vertical="center"/>
    </xf>
    <xf numFmtId="0" fontId="15" fillId="0" borderId="71" xfId="8" applyFont="1" applyBorder="1">
      <alignment vertical="center"/>
    </xf>
    <xf numFmtId="0" fontId="15" fillId="0" borderId="25" xfId="8" applyFont="1" applyBorder="1">
      <alignment vertical="center"/>
    </xf>
    <xf numFmtId="0" fontId="15" fillId="0" borderId="72" xfId="8" applyFont="1" applyBorder="1">
      <alignment vertical="center"/>
    </xf>
    <xf numFmtId="178" fontId="15" fillId="0" borderId="71" xfId="8" applyNumberFormat="1" applyFont="1" applyBorder="1" applyAlignment="1">
      <alignment horizontal="right" vertical="center" shrinkToFit="1"/>
    </xf>
    <xf numFmtId="178" fontId="15" fillId="0" borderId="25" xfId="8" applyNumberFormat="1" applyFont="1" applyBorder="1" applyAlignment="1">
      <alignment horizontal="right" vertical="center" shrinkToFit="1"/>
    </xf>
    <xf numFmtId="178" fontId="15" fillId="0" borderId="26" xfId="8" applyNumberFormat="1" applyFont="1" applyBorder="1" applyAlignment="1">
      <alignment horizontal="right" vertical="center" shrinkToFit="1"/>
    </xf>
    <xf numFmtId="0" fontId="15" fillId="0" borderId="36" xfId="8" applyFont="1" applyBorder="1" applyAlignment="1">
      <alignment horizontal="center" vertical="center"/>
    </xf>
    <xf numFmtId="0" fontId="15" fillId="0" borderId="8" xfId="8" applyFont="1" applyBorder="1" applyAlignment="1">
      <alignment horizontal="center" vertical="center"/>
    </xf>
    <xf numFmtId="0" fontId="15" fillId="0" borderId="23" xfId="8" applyFont="1" applyBorder="1" applyAlignment="1">
      <alignment horizontal="center" vertical="center"/>
    </xf>
    <xf numFmtId="0" fontId="15" fillId="0" borderId="5" xfId="8" applyFont="1" applyBorder="1" applyAlignment="1">
      <alignment horizontal="center" vertical="center"/>
    </xf>
    <xf numFmtId="0" fontId="15" fillId="0" borderId="60" xfId="8" applyFont="1" applyBorder="1" applyAlignment="1">
      <alignment horizontal="center" vertical="center"/>
    </xf>
    <xf numFmtId="0" fontId="15" fillId="0" borderId="10" xfId="8" applyFont="1" applyBorder="1" applyAlignment="1">
      <alignment horizontal="center" vertical="center"/>
    </xf>
    <xf numFmtId="0" fontId="15" fillId="0" borderId="62" xfId="8" applyFont="1" applyBorder="1" applyAlignment="1">
      <alignment horizontal="center" vertical="center"/>
    </xf>
    <xf numFmtId="0" fontId="15" fillId="0" borderId="63" xfId="8" applyFont="1" applyBorder="1" applyAlignment="1">
      <alignment horizontal="center" vertical="center"/>
    </xf>
    <xf numFmtId="0" fontId="15" fillId="0" borderId="64" xfId="8" applyFont="1" applyBorder="1" applyAlignment="1">
      <alignment horizontal="center" vertical="center"/>
    </xf>
    <xf numFmtId="0" fontId="15" fillId="0" borderId="45" xfId="8" applyFont="1" applyBorder="1" applyAlignment="1">
      <alignment horizontal="center" vertical="center"/>
    </xf>
    <xf numFmtId="0" fontId="15" fillId="0" borderId="65" xfId="8" applyFont="1" applyBorder="1" applyAlignment="1">
      <alignment horizontal="center" vertical="center"/>
    </xf>
    <xf numFmtId="0" fontId="8" fillId="0" borderId="12" xfId="8" applyBorder="1">
      <alignment vertical="center"/>
    </xf>
    <xf numFmtId="0" fontId="8" fillId="0" borderId="46" xfId="8" applyBorder="1">
      <alignment vertical="center"/>
    </xf>
    <xf numFmtId="0" fontId="8" fillId="0" borderId="37" xfId="8" applyBorder="1">
      <alignment vertical="center"/>
    </xf>
    <xf numFmtId="0" fontId="8" fillId="0" borderId="52" xfId="8" applyBorder="1">
      <alignment vertical="center"/>
    </xf>
    <xf numFmtId="0" fontId="8" fillId="0" borderId="40" xfId="8" applyBorder="1">
      <alignment vertical="center"/>
    </xf>
    <xf numFmtId="0" fontId="8" fillId="0" borderId="13" xfId="8" applyBorder="1">
      <alignment vertical="center"/>
    </xf>
    <xf numFmtId="0" fontId="8" fillId="0" borderId="66" xfId="8" applyBorder="1">
      <alignment vertical="center"/>
    </xf>
    <xf numFmtId="0" fontId="15" fillId="0" borderId="44" xfId="8" applyFont="1" applyBorder="1">
      <alignment vertical="center"/>
    </xf>
    <xf numFmtId="0" fontId="15" fillId="0" borderId="18" xfId="8" applyFont="1" applyBorder="1">
      <alignment vertical="center"/>
    </xf>
    <xf numFmtId="0" fontId="15" fillId="0" borderId="43" xfId="8" applyFont="1" applyBorder="1">
      <alignment vertical="center"/>
    </xf>
    <xf numFmtId="185" fontId="15" fillId="0" borderId="44" xfId="8" applyNumberFormat="1" applyFont="1" applyBorder="1" applyAlignment="1">
      <alignment horizontal="right" vertical="center" shrinkToFit="1"/>
    </xf>
    <xf numFmtId="185" fontId="15" fillId="0" borderId="18" xfId="8" applyNumberFormat="1" applyFont="1" applyBorder="1" applyAlignment="1">
      <alignment horizontal="right" vertical="center" shrinkToFit="1"/>
    </xf>
    <xf numFmtId="185" fontId="15" fillId="0" borderId="19" xfId="8" applyNumberFormat="1" applyFont="1" applyBorder="1" applyAlignment="1">
      <alignment horizontal="right" vertical="center" shrinkToFit="1"/>
    </xf>
    <xf numFmtId="183" fontId="15" fillId="0" borderId="7" xfId="8" applyNumberFormat="1" applyFont="1" applyBorder="1" applyAlignment="1">
      <alignment horizontal="right" vertical="center" shrinkToFit="1"/>
    </xf>
    <xf numFmtId="183" fontId="15" fillId="0" borderId="0" xfId="8" applyNumberFormat="1" applyFont="1" applyAlignment="1">
      <alignment horizontal="right" vertical="center" shrinkToFit="1"/>
    </xf>
    <xf numFmtId="183" fontId="15" fillId="0" borderId="67" xfId="8" applyNumberFormat="1" applyFont="1" applyBorder="1" applyAlignment="1">
      <alignment horizontal="right" vertical="center" shrinkToFit="1"/>
    </xf>
    <xf numFmtId="182" fontId="15" fillId="0" borderId="7" xfId="8" applyNumberFormat="1" applyFont="1" applyBorder="1" applyAlignment="1">
      <alignment horizontal="right" vertical="center" shrinkToFit="1"/>
    </xf>
    <xf numFmtId="182" fontId="15" fillId="0" borderId="0" xfId="8" applyNumberFormat="1" applyFont="1" applyAlignment="1">
      <alignment horizontal="right" vertical="center" shrinkToFit="1"/>
    </xf>
    <xf numFmtId="182" fontId="15" fillId="0" borderId="67" xfId="8" applyNumberFormat="1" applyFont="1" applyBorder="1" applyAlignment="1">
      <alignment horizontal="right" vertical="center" shrinkToFit="1"/>
    </xf>
    <xf numFmtId="49" fontId="16" fillId="0" borderId="0" xfId="8" applyNumberFormat="1" applyFont="1" applyAlignment="1">
      <alignment horizontal="center" vertical="center"/>
    </xf>
    <xf numFmtId="0" fontId="15" fillId="0" borderId="4" xfId="8" applyFont="1" applyBorder="1" applyAlignment="1">
      <alignment horizontal="center" vertical="center"/>
    </xf>
    <xf numFmtId="0" fontId="15" fillId="0" borderId="47" xfId="8" applyFont="1" applyBorder="1" applyAlignment="1">
      <alignment horizontal="center" vertical="center"/>
    </xf>
    <xf numFmtId="0" fontId="15" fillId="0" borderId="61" xfId="8" applyFont="1" applyBorder="1" applyAlignment="1">
      <alignment horizontal="center" vertical="center"/>
    </xf>
    <xf numFmtId="0" fontId="15" fillId="0" borderId="25" xfId="8" applyFont="1" applyBorder="1" applyAlignment="1">
      <alignment horizontal="center" vertical="center"/>
    </xf>
    <xf numFmtId="0" fontId="15" fillId="0" borderId="26" xfId="8" applyFont="1" applyBorder="1" applyAlignment="1">
      <alignment horizontal="center" vertical="center"/>
    </xf>
    <xf numFmtId="0" fontId="15" fillId="0" borderId="3" xfId="8" applyFont="1" applyBorder="1" applyAlignment="1">
      <alignment horizontal="center" vertical="center"/>
    </xf>
    <xf numFmtId="0" fontId="15" fillId="0" borderId="9" xfId="8" applyFont="1" applyBorder="1" applyAlignment="1">
      <alignment horizontal="center" vertical="center"/>
    </xf>
    <xf numFmtId="181" fontId="15" fillId="0" borderId="36" xfId="8" applyNumberFormat="1" applyFont="1" applyBorder="1" applyAlignment="1">
      <alignment horizontal="right" vertical="center" shrinkToFit="1"/>
    </xf>
    <xf numFmtId="181" fontId="15" fillId="0" borderId="8" xfId="8" applyNumberFormat="1" applyFont="1" applyBorder="1" applyAlignment="1">
      <alignment horizontal="right" vertical="center" shrinkToFit="1"/>
    </xf>
    <xf numFmtId="181" fontId="15" fillId="0" borderId="9" xfId="8" applyNumberFormat="1" applyFont="1" applyBorder="1" applyAlignment="1">
      <alignment horizontal="right" vertical="center" shrinkToFit="1"/>
    </xf>
    <xf numFmtId="0" fontId="19" fillId="0" borderId="0" xfId="10" applyFont="1" applyAlignment="1">
      <alignment vertical="center" shrinkToFit="1"/>
    </xf>
    <xf numFmtId="0" fontId="19" fillId="0" borderId="38" xfId="10" applyFont="1" applyBorder="1" applyAlignment="1">
      <alignment vertical="center" shrinkToFit="1"/>
    </xf>
    <xf numFmtId="0" fontId="15" fillId="5" borderId="84" xfId="10" applyFont="1" applyFill="1" applyBorder="1" applyAlignment="1">
      <alignment horizontal="center" vertical="center" shrinkToFit="1"/>
    </xf>
    <xf numFmtId="0" fontId="15" fillId="5" borderId="0" xfId="10" applyFont="1" applyFill="1" applyAlignment="1">
      <alignment horizontal="center" vertical="center" shrinkToFit="1"/>
    </xf>
    <xf numFmtId="0" fontId="15" fillId="5" borderId="38" xfId="10" applyFont="1" applyFill="1" applyBorder="1" applyAlignment="1">
      <alignment horizontal="center" vertical="center" shrinkToFit="1"/>
    </xf>
    <xf numFmtId="0" fontId="15" fillId="0" borderId="63" xfId="10" applyFont="1" applyBorder="1">
      <alignment vertical="center"/>
    </xf>
    <xf numFmtId="0" fontId="15" fillId="0" borderId="0" xfId="10" applyFont="1">
      <alignment vertical="center"/>
    </xf>
    <xf numFmtId="0" fontId="15" fillId="0" borderId="38" xfId="10" applyFont="1" applyBorder="1">
      <alignment vertical="center"/>
    </xf>
    <xf numFmtId="178" fontId="15" fillId="0" borderId="63" xfId="10" applyNumberFormat="1" applyFont="1" applyBorder="1" applyAlignment="1">
      <alignment horizontal="right" vertical="center" shrinkToFit="1"/>
    </xf>
    <xf numFmtId="178" fontId="15" fillId="0" borderId="0" xfId="10" applyNumberFormat="1" applyFont="1" applyAlignment="1">
      <alignment horizontal="right" vertical="center" shrinkToFit="1"/>
    </xf>
    <xf numFmtId="178" fontId="15" fillId="0" borderId="81" xfId="10" applyNumberFormat="1" applyFont="1" applyBorder="1" applyAlignment="1">
      <alignment horizontal="right" vertical="center" shrinkToFit="1"/>
    </xf>
    <xf numFmtId="181" fontId="15" fillId="0" borderId="84"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178" fontId="15" fillId="0" borderId="84" xfId="10" applyNumberFormat="1" applyFon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78" fontId="15" fillId="5" borderId="84" xfId="10" applyNumberFormat="1" applyFont="1" applyFill="1" applyBorder="1" applyAlignment="1">
      <alignment horizontal="center" vertical="center" shrinkToFit="1"/>
    </xf>
    <xf numFmtId="178" fontId="15" fillId="5" borderId="0" xfId="10" applyNumberFormat="1" applyFont="1" applyFill="1" applyAlignment="1">
      <alignment horizontal="center" vertical="center" shrinkToFit="1"/>
    </xf>
    <xf numFmtId="178" fontId="15" fillId="5" borderId="81" xfId="10" applyNumberFormat="1" applyFont="1" applyFill="1" applyBorder="1" applyAlignment="1">
      <alignment horizontal="center" vertical="center" shrinkToFit="1"/>
    </xf>
    <xf numFmtId="178" fontId="15" fillId="0" borderId="0" xfId="10" applyNumberFormat="1" applyFont="1" applyAlignment="1">
      <alignment horizontal="right" vertical="center"/>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178" fontId="15" fillId="0" borderId="37" xfId="10" applyNumberFormat="1" applyFont="1" applyBorder="1" applyAlignment="1">
      <alignment horizontal="right" vertical="center" shrinkToFit="1"/>
    </xf>
    <xf numFmtId="178" fontId="15" fillId="0" borderId="52" xfId="10" applyNumberFormat="1" applyFont="1" applyBorder="1" applyAlignment="1">
      <alignment horizontal="right" vertical="center" shrinkToFit="1"/>
    </xf>
    <xf numFmtId="178" fontId="15" fillId="0" borderId="85" xfId="10" applyNumberFormat="1" applyFont="1" applyBorder="1" applyAlignment="1">
      <alignment horizontal="right" vertical="center" shrinkToFit="1"/>
    </xf>
    <xf numFmtId="181" fontId="15" fillId="0" borderId="86" xfId="10" applyNumberFormat="1" applyFont="1" applyBorder="1" applyAlignment="1">
      <alignment horizontal="right" vertical="center" shrinkToFit="1"/>
    </xf>
    <xf numFmtId="181" fontId="1" fillId="0" borderId="52" xfId="10" applyNumberFormat="1" applyBorder="1" applyAlignment="1">
      <alignment horizontal="right" vertical="center" shrinkToFit="1"/>
    </xf>
    <xf numFmtId="181" fontId="1" fillId="0" borderId="85" xfId="10" applyNumberFormat="1" applyBorder="1" applyAlignment="1">
      <alignment horizontal="right" vertical="center" shrinkToFit="1"/>
    </xf>
    <xf numFmtId="178" fontId="15" fillId="0" borderId="86" xfId="10" applyNumberFormat="1" applyFont="1" applyBorder="1" applyAlignment="1">
      <alignment horizontal="right" vertical="center" shrinkToFit="1"/>
    </xf>
    <xf numFmtId="0" fontId="1" fillId="0" borderId="52" xfId="10" applyBorder="1" applyAlignment="1">
      <alignment horizontal="right" vertical="center" shrinkToFit="1"/>
    </xf>
    <xf numFmtId="0" fontId="1" fillId="0" borderId="85" xfId="10"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181" fontId="1" fillId="0" borderId="38" xfId="10" applyNumberFormat="1" applyBorder="1" applyAlignment="1">
      <alignment horizontal="right" vertical="center" shrinkToFit="1"/>
    </xf>
    <xf numFmtId="0" fontId="15" fillId="0" borderId="0" xfId="10" applyFont="1" applyAlignment="1">
      <alignment horizontal="center" vertical="center"/>
    </xf>
    <xf numFmtId="181" fontId="15" fillId="0" borderId="0" xfId="10" applyNumberFormat="1" applyFont="1" applyAlignment="1">
      <alignment horizontal="right" vertical="center"/>
    </xf>
    <xf numFmtId="0" fontId="15" fillId="0" borderId="0" xfId="10" applyFont="1" applyAlignment="1">
      <alignment horizontal="center" vertical="center" wrapText="1"/>
    </xf>
    <xf numFmtId="181" fontId="15" fillId="0" borderId="37" xfId="10" applyNumberFormat="1" applyFont="1" applyBorder="1" applyAlignment="1">
      <alignment horizontal="right" vertical="center"/>
    </xf>
    <xf numFmtId="181" fontId="15" fillId="0" borderId="52" xfId="10" applyNumberFormat="1" applyFont="1" applyBorder="1" applyAlignment="1">
      <alignment horizontal="right" vertical="center"/>
    </xf>
    <xf numFmtId="181" fontId="15" fillId="0" borderId="40" xfId="10" applyNumberFormat="1" applyFont="1" applyBorder="1" applyAlignment="1">
      <alignment horizontal="right" vertical="center"/>
    </xf>
    <xf numFmtId="181" fontId="15" fillId="0" borderId="63" xfId="10" applyNumberFormat="1" applyFont="1" applyBorder="1" applyAlignment="1">
      <alignment horizontal="right" vertical="center"/>
    </xf>
    <xf numFmtId="181" fontId="15" fillId="0" borderId="38" xfId="10" applyNumberFormat="1" applyFont="1" applyBorder="1" applyAlignment="1">
      <alignment horizontal="right" vertical="center"/>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Alignment="1">
      <alignment vertical="center" textRotation="255"/>
    </xf>
    <xf numFmtId="0" fontId="15" fillId="0" borderId="52" xfId="10" applyFont="1" applyBorder="1" applyAlignment="1">
      <alignment vertical="center" textRotation="255"/>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81" fontId="15" fillId="0" borderId="41" xfId="10" applyNumberFormat="1" applyFont="1" applyBorder="1" applyAlignment="1">
      <alignment horizontal="right" vertical="center"/>
    </xf>
    <xf numFmtId="181" fontId="15" fillId="0" borderId="12" xfId="10" applyNumberFormat="1" applyFont="1" applyBorder="1" applyAlignment="1">
      <alignment horizontal="right" vertical="center"/>
    </xf>
    <xf numFmtId="181" fontId="15" fillId="0" borderId="46" xfId="10" applyNumberFormat="1" applyFont="1" applyBorder="1" applyAlignment="1">
      <alignment horizontal="right"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78" fontId="15" fillId="0" borderId="41" xfId="10" applyNumberFormat="1" applyFont="1" applyBorder="1" applyAlignment="1">
      <alignment horizontal="right" vertical="center" shrinkToFit="1"/>
    </xf>
    <xf numFmtId="178" fontId="15" fillId="0" borderId="12" xfId="10" applyNumberFormat="1" applyFont="1" applyBorder="1" applyAlignment="1">
      <alignment horizontal="right" vertical="center" shrinkToFit="1"/>
    </xf>
    <xf numFmtId="178" fontId="15" fillId="0" borderId="78" xfId="10" applyNumberFormat="1" applyFont="1" applyBorder="1" applyAlignment="1">
      <alignment horizontal="right" vertical="center" shrinkToFit="1"/>
    </xf>
    <xf numFmtId="181" fontId="15" fillId="0" borderId="80" xfId="10" applyNumberFormat="1" applyFont="1" applyBorder="1" applyAlignment="1">
      <alignment horizontal="right" vertical="center" shrinkToFit="1"/>
    </xf>
    <xf numFmtId="181" fontId="15" fillId="0" borderId="12" xfId="10" applyNumberFormat="1" applyFont="1" applyBorder="1" applyAlignment="1">
      <alignment horizontal="right" vertical="center" shrinkToFit="1"/>
    </xf>
    <xf numFmtId="181" fontId="15" fillId="0" borderId="78" xfId="10" applyNumberFormat="1" applyFont="1" applyBorder="1" applyAlignment="1">
      <alignment horizontal="right" vertical="center" shrinkToFit="1"/>
    </xf>
    <xf numFmtId="178" fontId="15" fillId="0" borderId="80" xfId="10" applyNumberFormat="1" applyFont="1" applyBorder="1" applyAlignment="1">
      <alignment horizontal="right" vertical="center" shrinkToFit="1"/>
    </xf>
    <xf numFmtId="181" fontId="15" fillId="0" borderId="46" xfId="10" applyNumberFormat="1" applyFont="1" applyBorder="1" applyAlignment="1">
      <alignment horizontal="right" vertical="center" shrinkToFit="1"/>
    </xf>
    <xf numFmtId="181" fontId="15" fillId="0" borderId="82" xfId="10" applyNumberFormat="1" applyFont="1" applyBorder="1" applyAlignment="1">
      <alignment horizontal="right" vertical="center" shrinkToFit="1"/>
    </xf>
    <xf numFmtId="178" fontId="15" fillId="0" borderId="82" xfId="10" applyNumberFormat="1" applyFont="1" applyBorder="1" applyAlignment="1">
      <alignment horizontal="right" vertical="center" shrinkToFit="1"/>
    </xf>
    <xf numFmtId="181" fontId="15" fillId="0" borderId="0" xfId="10" applyNumberFormat="1" applyFont="1" applyAlignment="1">
      <alignment horizontal="right" vertical="center" shrinkToFit="1"/>
    </xf>
    <xf numFmtId="181" fontId="15" fillId="0" borderId="38" xfId="10" applyNumberFormat="1" applyFont="1" applyBorder="1" applyAlignment="1">
      <alignment horizontal="right" vertical="center" shrinkToFit="1"/>
    </xf>
    <xf numFmtId="178" fontId="15" fillId="0" borderId="83" xfId="10" applyNumberFormat="1" applyFont="1" applyBorder="1" applyAlignment="1">
      <alignment horizontal="right" vertical="center" shrinkToFit="1"/>
    </xf>
    <xf numFmtId="181" fontId="15" fillId="0" borderId="81" xfId="10" applyNumberFormat="1" applyFont="1" applyBorder="1" applyAlignment="1">
      <alignment horizontal="right" vertical="center" shrinkToFit="1"/>
    </xf>
    <xf numFmtId="178" fontId="15" fillId="0" borderId="38" xfId="10" applyNumberFormat="1" applyFont="1" applyBorder="1" applyAlignment="1">
      <alignment horizontal="right" vertical="center" shrinkToFit="1"/>
    </xf>
    <xf numFmtId="0" fontId="12" fillId="0" borderId="0" xfId="6" applyAlignment="1">
      <alignment vertical="center"/>
    </xf>
    <xf numFmtId="0" fontId="12" fillId="0" borderId="38" xfId="6" applyBorder="1" applyAlignment="1">
      <alignment vertical="center"/>
    </xf>
    <xf numFmtId="181" fontId="15" fillId="0" borderId="79" xfId="10" applyNumberFormat="1" applyFont="1" applyBorder="1" applyAlignment="1">
      <alignment horizontal="right" vertical="center" shrinkToFit="1"/>
    </xf>
    <xf numFmtId="178" fontId="15" fillId="0" borderId="79" xfId="10" applyNumberFormat="1" applyFont="1" applyBorder="1" applyAlignment="1">
      <alignment horizontal="right" vertical="center" shrinkToFit="1"/>
    </xf>
    <xf numFmtId="49" fontId="18" fillId="0" borderId="1" xfId="10" applyNumberFormat="1" applyFont="1" applyBorder="1" applyAlignment="1">
      <alignment horizontal="center" vertical="center"/>
    </xf>
    <xf numFmtId="49" fontId="18" fillId="0" borderId="2" xfId="10" applyNumberFormat="1" applyFont="1" applyBorder="1" applyAlignment="1">
      <alignment horizontal="center" vertical="center"/>
    </xf>
    <xf numFmtId="49" fontId="18" fillId="0" borderId="3" xfId="10" applyNumberFormat="1" applyFont="1" applyBorder="1" applyAlignment="1">
      <alignment horizontal="center" vertical="center"/>
    </xf>
    <xf numFmtId="0" fontId="15" fillId="0" borderId="34" xfId="10" applyFont="1" applyBorder="1" applyAlignment="1">
      <alignment horizontal="center" vertical="center"/>
    </xf>
    <xf numFmtId="0" fontId="27" fillId="6" borderId="69" xfId="11" applyFont="1" applyFill="1" applyBorder="1" applyAlignment="1">
      <alignment horizontal="center" vertical="center"/>
    </xf>
    <xf numFmtId="0" fontId="27" fillId="6" borderId="70" xfId="11" applyFont="1" applyFill="1" applyBorder="1" applyAlignment="1">
      <alignment horizontal="center" vertical="center"/>
    </xf>
    <xf numFmtId="188" fontId="27" fillId="6" borderId="130" xfId="13" applyNumberFormat="1" applyFont="1" applyFill="1" applyBorder="1" applyAlignment="1">
      <alignment horizontal="right" vertical="center" shrinkToFit="1"/>
    </xf>
    <xf numFmtId="188" fontId="27" fillId="6" borderId="18" xfId="13" applyNumberFormat="1" applyFont="1" applyFill="1" applyBorder="1" applyAlignment="1">
      <alignment horizontal="right" vertical="center" shrinkToFit="1"/>
    </xf>
    <xf numFmtId="188" fontId="27" fillId="6" borderId="184" xfId="13" applyNumberFormat="1" applyFont="1" applyFill="1" applyBorder="1" applyAlignment="1">
      <alignment horizontal="right" vertical="center" shrinkToFit="1"/>
    </xf>
    <xf numFmtId="188" fontId="27" fillId="6" borderId="165" xfId="13" applyNumberFormat="1" applyFont="1" applyFill="1" applyBorder="1" applyAlignment="1">
      <alignment horizontal="right" vertical="center" shrinkToFit="1"/>
    </xf>
    <xf numFmtId="188" fontId="27" fillId="6" borderId="166" xfId="13" applyNumberFormat="1" applyFont="1" applyFill="1" applyBorder="1" applyAlignment="1">
      <alignment horizontal="right" vertical="center" shrinkToFit="1"/>
    </xf>
    <xf numFmtId="188" fontId="27" fillId="6" borderId="185" xfId="13" applyNumberFormat="1" applyFont="1" applyFill="1" applyBorder="1" applyAlignment="1">
      <alignment horizontal="right" vertical="center" shrinkToFit="1"/>
    </xf>
    <xf numFmtId="0" fontId="27" fillId="6" borderId="68" xfId="11" applyFont="1" applyFill="1" applyBorder="1">
      <alignment vertical="center"/>
    </xf>
    <xf numFmtId="0" fontId="27" fillId="6" borderId="69" xfId="11" applyFont="1" applyFill="1" applyBorder="1">
      <alignment vertical="center"/>
    </xf>
    <xf numFmtId="0" fontId="27" fillId="6" borderId="70" xfId="11" applyFont="1" applyFill="1" applyBorder="1">
      <alignment vertical="center"/>
    </xf>
    <xf numFmtId="189" fontId="27" fillId="6" borderId="75" xfId="13" applyNumberFormat="1" applyFont="1" applyFill="1" applyBorder="1" applyAlignment="1">
      <alignment horizontal="right" vertical="center" shrinkToFit="1"/>
    </xf>
    <xf numFmtId="189" fontId="27" fillId="6" borderId="69" xfId="13" applyNumberFormat="1" applyFont="1" applyFill="1" applyBorder="1" applyAlignment="1">
      <alignment horizontal="right" vertical="center" shrinkToFit="1"/>
    </xf>
    <xf numFmtId="189" fontId="27" fillId="6" borderId="70" xfId="13" applyNumberFormat="1" applyFont="1" applyFill="1" applyBorder="1" applyAlignment="1">
      <alignment horizontal="right" vertical="center" shrinkToFit="1"/>
    </xf>
    <xf numFmtId="189" fontId="27" fillId="6" borderId="181" xfId="13" applyNumberFormat="1" applyFont="1" applyFill="1" applyBorder="1" applyAlignment="1">
      <alignment horizontal="right" vertical="center" shrinkToFit="1"/>
    </xf>
    <xf numFmtId="189" fontId="27" fillId="6" borderId="182" xfId="13" applyNumberFormat="1" applyFont="1" applyFill="1" applyBorder="1" applyAlignment="1">
      <alignment horizontal="right" vertical="center" shrinkToFit="1"/>
    </xf>
    <xf numFmtId="189" fontId="27" fillId="6" borderId="183" xfId="13" applyNumberFormat="1" applyFont="1" applyFill="1" applyBorder="1" applyAlignment="1">
      <alignment horizontal="right" vertical="center" shrinkToFit="1"/>
    </xf>
    <xf numFmtId="0" fontId="27" fillId="6" borderId="11" xfId="11" applyFont="1" applyFill="1" applyBorder="1" applyAlignment="1">
      <alignment horizontal="left" vertical="center" wrapText="1"/>
    </xf>
    <xf numFmtId="0" fontId="27" fillId="6" borderId="12" xfId="11" applyFont="1" applyFill="1" applyBorder="1" applyAlignment="1">
      <alignment horizontal="left" vertical="center" wrapText="1"/>
    </xf>
    <xf numFmtId="0" fontId="27" fillId="6" borderId="68" xfId="11" applyFont="1" applyFill="1" applyBorder="1" applyAlignment="1">
      <alignment horizontal="left" vertical="center" wrapText="1"/>
    </xf>
    <xf numFmtId="0" fontId="27" fillId="6" borderId="69" xfId="11" applyFont="1" applyFill="1" applyBorder="1" applyAlignment="1">
      <alignment horizontal="left" vertical="center" wrapText="1"/>
    </xf>
    <xf numFmtId="0" fontId="27" fillId="6" borderId="12" xfId="11" applyFont="1" applyFill="1" applyBorder="1" applyAlignment="1">
      <alignment horizontal="center" vertical="center"/>
    </xf>
    <xf numFmtId="0" fontId="27" fillId="6" borderId="46" xfId="11" applyFont="1" applyFill="1" applyBorder="1" applyAlignment="1">
      <alignment horizontal="center" vertical="center"/>
    </xf>
    <xf numFmtId="188" fontId="27" fillId="6" borderId="39" xfId="13" applyNumberFormat="1" applyFont="1" applyFill="1" applyBorder="1" applyAlignment="1">
      <alignment horizontal="right" vertical="center" shrinkToFit="1"/>
    </xf>
    <xf numFmtId="188" fontId="27" fillId="6" borderId="31" xfId="13" applyNumberFormat="1" applyFont="1" applyFill="1" applyBorder="1" applyAlignment="1">
      <alignment horizontal="right" vertical="center" shrinkToFit="1"/>
    </xf>
    <xf numFmtId="188" fontId="27" fillId="6" borderId="154" xfId="13" applyNumberFormat="1" applyFont="1" applyFill="1" applyBorder="1" applyAlignment="1">
      <alignment horizontal="right" vertical="center" shrinkToFit="1"/>
    </xf>
    <xf numFmtId="188" fontId="27" fillId="6" borderId="155" xfId="13" applyNumberFormat="1" applyFont="1" applyFill="1" applyBorder="1" applyAlignment="1">
      <alignment horizontal="right" vertical="center" shrinkToFit="1"/>
    </xf>
    <xf numFmtId="188" fontId="27" fillId="6" borderId="156" xfId="13" applyNumberFormat="1" applyFont="1" applyFill="1" applyBorder="1" applyAlignment="1">
      <alignment horizontal="right" vertical="center" shrinkToFit="1"/>
    </xf>
    <xf numFmtId="188" fontId="27" fillId="6" borderId="157" xfId="13" applyNumberFormat="1" applyFont="1" applyFill="1" applyBorder="1" applyAlignment="1">
      <alignment horizontal="right" vertical="center" shrinkToFit="1"/>
    </xf>
    <xf numFmtId="188" fontId="27" fillId="6" borderId="158" xfId="13" applyNumberFormat="1" applyFont="1" applyFill="1" applyBorder="1" applyAlignment="1">
      <alignment horizontal="right" vertical="center" shrinkToFit="1"/>
    </xf>
    <xf numFmtId="0" fontId="27" fillId="6" borderId="7" xfId="11" applyFont="1" applyFill="1" applyBorder="1">
      <alignment vertical="center"/>
    </xf>
    <xf numFmtId="0" fontId="27" fillId="6" borderId="0" xfId="11" applyFont="1" applyFill="1">
      <alignment vertical="center"/>
    </xf>
    <xf numFmtId="0" fontId="27" fillId="6" borderId="38" xfId="11" applyFont="1" applyFill="1" applyBorder="1">
      <alignment vertical="center"/>
    </xf>
    <xf numFmtId="189" fontId="27" fillId="6" borderId="63" xfId="13" applyNumberFormat="1" applyFont="1" applyFill="1" applyBorder="1" applyAlignment="1">
      <alignment horizontal="right" vertical="center" shrinkToFit="1"/>
    </xf>
    <xf numFmtId="189" fontId="27" fillId="6" borderId="0" xfId="13" applyNumberFormat="1" applyFont="1" applyFill="1" applyAlignment="1">
      <alignment horizontal="right" vertical="center" shrinkToFit="1"/>
    </xf>
    <xf numFmtId="189" fontId="27" fillId="6" borderId="38" xfId="13" applyNumberFormat="1" applyFont="1" applyFill="1" applyBorder="1" applyAlignment="1">
      <alignment horizontal="right" vertical="center" shrinkToFit="1"/>
    </xf>
    <xf numFmtId="189" fontId="27" fillId="6" borderId="67" xfId="13" applyNumberFormat="1" applyFont="1" applyFill="1" applyBorder="1" applyAlignment="1">
      <alignment horizontal="right" vertical="center" shrinkToFit="1"/>
    </xf>
    <xf numFmtId="0" fontId="31" fillId="6" borderId="24" xfId="11" applyFont="1" applyFill="1" applyBorder="1" applyAlignment="1">
      <alignment horizontal="left" vertical="center"/>
    </xf>
    <xf numFmtId="0" fontId="27" fillId="6" borderId="52" xfId="11" applyFont="1" applyFill="1" applyBorder="1" applyAlignment="1">
      <alignment horizontal="left" vertical="center"/>
    </xf>
    <xf numFmtId="0" fontId="27" fillId="6" borderId="52" xfId="11" applyFont="1" applyFill="1" applyBorder="1" applyAlignment="1">
      <alignment horizontal="right" vertical="center" wrapText="1"/>
    </xf>
    <xf numFmtId="0" fontId="27" fillId="6" borderId="52" xfId="11" applyFont="1" applyFill="1" applyBorder="1" applyAlignment="1">
      <alignment horizontal="right" vertical="center"/>
    </xf>
    <xf numFmtId="0" fontId="27" fillId="6" borderId="40" xfId="11" applyFont="1" applyFill="1" applyBorder="1" applyAlignment="1">
      <alignment horizontal="right" vertical="center"/>
    </xf>
    <xf numFmtId="177" fontId="27" fillId="6" borderId="37" xfId="13" applyNumberFormat="1" applyFont="1" applyFill="1" applyBorder="1" applyAlignment="1">
      <alignment horizontal="right" vertical="center" shrinkToFit="1"/>
    </xf>
    <xf numFmtId="177" fontId="27" fillId="6" borderId="52" xfId="13" applyNumberFormat="1" applyFont="1" applyFill="1" applyBorder="1" applyAlignment="1">
      <alignment horizontal="right" vertical="center" shrinkToFit="1"/>
    </xf>
    <xf numFmtId="177" fontId="27" fillId="6" borderId="85" xfId="13" applyNumberFormat="1" applyFont="1" applyFill="1" applyBorder="1" applyAlignment="1">
      <alignment horizontal="right" vertical="center" shrinkToFit="1"/>
    </xf>
    <xf numFmtId="177" fontId="27" fillId="6" borderId="86" xfId="13" applyNumberFormat="1" applyFont="1" applyFill="1" applyBorder="1" applyAlignment="1">
      <alignment horizontal="right" vertical="center" shrinkToFit="1"/>
    </xf>
    <xf numFmtId="188" fontId="27" fillId="6" borderId="178" xfId="13" applyNumberFormat="1" applyFont="1" applyFill="1" applyBorder="1" applyAlignment="1">
      <alignment horizontal="right" vertical="center" shrinkToFit="1"/>
    </xf>
    <xf numFmtId="188" fontId="27" fillId="6" borderId="179" xfId="13" applyNumberFormat="1" applyFont="1" applyFill="1" applyBorder="1" applyAlignment="1">
      <alignment horizontal="right" vertical="center" shrinkToFit="1"/>
    </xf>
    <xf numFmtId="188" fontId="27" fillId="6" borderId="180" xfId="13" applyNumberFormat="1" applyFont="1" applyFill="1" applyBorder="1" applyAlignment="1">
      <alignment horizontal="right" vertical="center" shrinkToFit="1"/>
    </xf>
    <xf numFmtId="176" fontId="27" fillId="6" borderId="63" xfId="13" applyNumberFormat="1" applyFont="1" applyFill="1" applyBorder="1" applyAlignment="1">
      <alignment horizontal="right" vertical="center" shrinkToFit="1"/>
    </xf>
    <xf numFmtId="176" fontId="27" fillId="6" borderId="0" xfId="13" applyNumberFormat="1" applyFont="1" applyFill="1" applyAlignment="1">
      <alignment horizontal="right" vertical="center" shrinkToFit="1"/>
    </xf>
    <xf numFmtId="176" fontId="27" fillId="6" borderId="38" xfId="13" applyNumberFormat="1" applyFont="1" applyFill="1" applyBorder="1" applyAlignment="1">
      <alignment horizontal="right" vertical="center" shrinkToFit="1"/>
    </xf>
    <xf numFmtId="176" fontId="27" fillId="6" borderId="67" xfId="13" applyNumberFormat="1" applyFont="1" applyFill="1" applyBorder="1" applyAlignment="1">
      <alignment horizontal="right" vertical="center" shrinkToFit="1"/>
    </xf>
    <xf numFmtId="0" fontId="27" fillId="6" borderId="7" xfId="11" applyFont="1" applyFill="1" applyBorder="1" applyAlignment="1">
      <alignment horizontal="left" vertical="center"/>
    </xf>
    <xf numFmtId="0" fontId="27" fillId="6" borderId="0" xfId="11" applyFont="1" applyFill="1" applyAlignment="1">
      <alignment horizontal="left" vertical="center"/>
    </xf>
    <xf numFmtId="0" fontId="27" fillId="6" borderId="0" xfId="11" applyFont="1" applyFill="1" applyAlignment="1">
      <alignment horizontal="right" vertical="center" wrapText="1"/>
    </xf>
    <xf numFmtId="0" fontId="27" fillId="6" borderId="0" xfId="11" applyFont="1" applyFill="1" applyAlignment="1">
      <alignment horizontal="right" vertical="center"/>
    </xf>
    <xf numFmtId="0" fontId="27" fillId="6" borderId="38" xfId="11" applyFont="1" applyFill="1" applyBorder="1" applyAlignment="1">
      <alignment horizontal="right" vertical="center"/>
    </xf>
    <xf numFmtId="177" fontId="27" fillId="6" borderId="63" xfId="13" applyNumberFormat="1" applyFont="1" applyFill="1" applyBorder="1" applyAlignment="1">
      <alignment horizontal="right" vertical="center" shrinkToFit="1"/>
    </xf>
    <xf numFmtId="177" fontId="27" fillId="6" borderId="0" xfId="13" applyNumberFormat="1" applyFont="1" applyFill="1" applyAlignment="1">
      <alignment horizontal="right" vertical="center" shrinkToFit="1"/>
    </xf>
    <xf numFmtId="177" fontId="27" fillId="6" borderId="81" xfId="13" applyNumberFormat="1" applyFont="1" applyFill="1" applyBorder="1" applyAlignment="1">
      <alignment horizontal="right" vertical="center" shrinkToFit="1"/>
    </xf>
    <xf numFmtId="177" fontId="27" fillId="6" borderId="84" xfId="13" applyNumberFormat="1" applyFont="1" applyFill="1" applyBorder="1" applyAlignment="1">
      <alignment horizontal="right" vertical="center" shrinkToFit="1"/>
    </xf>
    <xf numFmtId="188" fontId="27" fillId="6" borderId="175" xfId="13" applyNumberFormat="1" applyFont="1" applyFill="1" applyBorder="1" applyAlignment="1">
      <alignment horizontal="right" vertical="center" shrinkToFit="1"/>
    </xf>
    <xf numFmtId="188" fontId="27" fillId="6" borderId="176" xfId="13" applyNumberFormat="1" applyFont="1" applyFill="1" applyBorder="1" applyAlignment="1">
      <alignment horizontal="right" vertical="center" shrinkToFit="1"/>
    </xf>
    <xf numFmtId="188" fontId="27" fillId="6" borderId="177" xfId="13" applyNumberFormat="1" applyFont="1" applyFill="1" applyBorder="1" applyAlignment="1">
      <alignment horizontal="right" vertical="center" shrinkToFit="1"/>
    </xf>
    <xf numFmtId="176" fontId="27" fillId="6" borderId="41" xfId="13" applyNumberFormat="1" applyFont="1" applyFill="1" applyBorder="1" applyAlignment="1">
      <alignment horizontal="right" vertical="center" shrinkToFit="1"/>
    </xf>
    <xf numFmtId="176" fontId="27" fillId="6" borderId="12" xfId="13" applyNumberFormat="1" applyFont="1" applyFill="1" applyBorder="1" applyAlignment="1">
      <alignment horizontal="right" vertical="center" shrinkToFit="1"/>
    </xf>
    <xf numFmtId="176" fontId="27" fillId="6" borderId="13" xfId="13" applyNumberFormat="1" applyFont="1" applyFill="1" applyBorder="1" applyAlignment="1">
      <alignment horizontal="right" vertical="center" shrinkToFit="1"/>
    </xf>
    <xf numFmtId="0" fontId="27" fillId="6" borderId="75" xfId="11" applyFont="1" applyFill="1" applyBorder="1">
      <alignment vertical="center"/>
    </xf>
    <xf numFmtId="177" fontId="27" fillId="6" borderId="172" xfId="13" applyNumberFormat="1" applyFont="1" applyFill="1" applyBorder="1" applyAlignment="1">
      <alignment horizontal="right" vertical="center" shrinkToFit="1"/>
    </xf>
    <xf numFmtId="177" fontId="27" fillId="6" borderId="173" xfId="13" applyNumberFormat="1" applyFont="1" applyFill="1" applyBorder="1" applyAlignment="1">
      <alignment horizontal="right" vertical="center" shrinkToFit="1"/>
    </xf>
    <xf numFmtId="188" fontId="27" fillId="6" borderId="173" xfId="13" applyNumberFormat="1" applyFont="1" applyFill="1" applyBorder="1" applyAlignment="1">
      <alignment horizontal="right" vertical="center" shrinkToFit="1"/>
    </xf>
    <xf numFmtId="188" fontId="27" fillId="6" borderId="174" xfId="13" applyNumberFormat="1" applyFont="1" applyFill="1" applyBorder="1" applyAlignment="1">
      <alignment horizontal="right" vertical="center" shrinkToFit="1"/>
    </xf>
    <xf numFmtId="188" fontId="27" fillId="6" borderId="82" xfId="13" applyNumberFormat="1" applyFont="1" applyFill="1" applyBorder="1" applyAlignment="1">
      <alignment horizontal="right" vertical="center" shrinkToFit="1"/>
    </xf>
    <xf numFmtId="188" fontId="27" fillId="6" borderId="153" xfId="13" applyNumberFormat="1" applyFont="1" applyFill="1" applyBorder="1" applyAlignment="1">
      <alignment horizontal="right" vertical="center" shrinkToFit="1"/>
    </xf>
    <xf numFmtId="0" fontId="27" fillId="6" borderId="11" xfId="11" applyFont="1" applyFill="1" applyBorder="1" applyAlignment="1">
      <alignment horizontal="left" vertical="center"/>
    </xf>
    <xf numFmtId="0" fontId="27" fillId="6" borderId="12" xfId="11" applyFont="1" applyFill="1" applyBorder="1" applyAlignment="1">
      <alignment horizontal="left" vertical="center"/>
    </xf>
    <xf numFmtId="0" fontId="27" fillId="6" borderId="12" xfId="11" applyFont="1" applyFill="1" applyBorder="1" applyAlignment="1">
      <alignment horizontal="right" vertical="center"/>
    </xf>
    <xf numFmtId="0" fontId="27" fillId="6" borderId="46" xfId="11" applyFont="1" applyFill="1" applyBorder="1" applyAlignment="1">
      <alignment horizontal="right" vertical="center"/>
    </xf>
    <xf numFmtId="177" fontId="27" fillId="6" borderId="41" xfId="12" applyNumberFormat="1" applyFont="1" applyFill="1" applyBorder="1" applyAlignment="1">
      <alignment horizontal="right" vertical="center" shrinkToFit="1"/>
    </xf>
    <xf numFmtId="177" fontId="27" fillId="6" borderId="12" xfId="12" applyNumberFormat="1" applyFont="1" applyFill="1" applyBorder="1" applyAlignment="1">
      <alignment horizontal="right" vertical="center" shrinkToFit="1"/>
    </xf>
    <xf numFmtId="177" fontId="27" fillId="6" borderId="78" xfId="12" applyNumberFormat="1" applyFont="1" applyFill="1" applyBorder="1" applyAlignment="1">
      <alignment horizontal="right" vertical="center" shrinkToFit="1"/>
    </xf>
    <xf numFmtId="177" fontId="27" fillId="6" borderId="80" xfId="12" applyNumberFormat="1" applyFont="1" applyFill="1" applyBorder="1" applyAlignment="1">
      <alignment horizontal="right" vertical="center" shrinkToFit="1"/>
    </xf>
    <xf numFmtId="188" fontId="27" fillId="6" borderId="169" xfId="13" applyNumberFormat="1" applyFont="1" applyFill="1" applyBorder="1" applyAlignment="1">
      <alignment horizontal="right" vertical="center" shrinkToFit="1"/>
    </xf>
    <xf numFmtId="188" fontId="27" fillId="6" borderId="170" xfId="13" applyNumberFormat="1" applyFont="1" applyFill="1" applyBorder="1" applyAlignment="1">
      <alignment horizontal="right" vertical="center" shrinkToFit="1"/>
    </xf>
    <xf numFmtId="188" fontId="27" fillId="6" borderId="171" xfId="13" applyNumberFormat="1" applyFont="1" applyFill="1" applyBorder="1" applyAlignment="1">
      <alignment horizontal="right" vertical="center" shrinkToFit="1"/>
    </xf>
    <xf numFmtId="0" fontId="27" fillId="6" borderId="11" xfId="11" applyFont="1" applyFill="1" applyBorder="1">
      <alignment vertical="center"/>
    </xf>
    <xf numFmtId="0" fontId="27" fillId="6" borderId="12" xfId="11" applyFont="1" applyFill="1" applyBorder="1">
      <alignment vertical="center"/>
    </xf>
    <xf numFmtId="0" fontId="27" fillId="6" borderId="46" xfId="11" applyFont="1" applyFill="1" applyBorder="1">
      <alignment vertical="center"/>
    </xf>
    <xf numFmtId="176" fontId="27" fillId="6" borderId="46" xfId="13" applyNumberFormat="1" applyFont="1" applyFill="1" applyBorder="1" applyAlignment="1">
      <alignment horizontal="right" vertical="center" shrinkToFit="1"/>
    </xf>
    <xf numFmtId="0" fontId="27" fillId="6" borderId="71" xfId="11" applyFont="1" applyFill="1" applyBorder="1" applyAlignment="1">
      <alignment horizontal="center" vertical="center"/>
    </xf>
    <xf numFmtId="0" fontId="27" fillId="6" borderId="25" xfId="11" applyFont="1" applyFill="1" applyBorder="1" applyAlignment="1">
      <alignment horizontal="center" vertical="center"/>
    </xf>
    <xf numFmtId="0" fontId="27" fillId="6" borderId="72" xfId="11" applyFont="1" applyFill="1" applyBorder="1" applyAlignment="1">
      <alignment horizontal="center" vertical="center"/>
    </xf>
    <xf numFmtId="0" fontId="27" fillId="6" borderId="26" xfId="11" applyFont="1" applyFill="1" applyBorder="1" applyAlignment="1">
      <alignment horizontal="center" vertical="center"/>
    </xf>
    <xf numFmtId="0" fontId="27" fillId="6" borderId="63" xfId="11" applyFont="1" applyFill="1" applyBorder="1">
      <alignment vertical="center"/>
    </xf>
    <xf numFmtId="177" fontId="27" fillId="6" borderId="152" xfId="13" applyNumberFormat="1" applyFont="1" applyFill="1" applyBorder="1" applyAlignment="1">
      <alignment horizontal="right" vertical="center" shrinkToFit="1"/>
    </xf>
    <xf numFmtId="177" fontId="27" fillId="6" borderId="82" xfId="13" applyNumberFormat="1" applyFont="1" applyFill="1" applyBorder="1" applyAlignment="1">
      <alignment horizontal="right" vertical="center" shrinkToFit="1"/>
    </xf>
    <xf numFmtId="0" fontId="27" fillId="6" borderId="11" xfId="11" applyFont="1" applyFill="1" applyBorder="1" applyAlignment="1">
      <alignment horizontal="center" vertical="center" textRotation="255" wrapText="1"/>
    </xf>
    <xf numFmtId="0" fontId="27" fillId="6" borderId="46" xfId="11" applyFont="1" applyFill="1" applyBorder="1" applyAlignment="1">
      <alignment horizontal="center" vertical="center" textRotation="255" wrapText="1"/>
    </xf>
    <xf numFmtId="0" fontId="27" fillId="6" borderId="7" xfId="11" applyFont="1" applyFill="1" applyBorder="1" applyAlignment="1">
      <alignment horizontal="center" vertical="center" textRotation="255" wrapText="1"/>
    </xf>
    <xf numFmtId="0" fontId="27" fillId="6" borderId="38" xfId="11" applyFont="1" applyFill="1" applyBorder="1" applyAlignment="1">
      <alignment horizontal="center" vertical="center" textRotation="255" wrapText="1"/>
    </xf>
    <xf numFmtId="0" fontId="27" fillId="6" borderId="24" xfId="11" applyFont="1" applyFill="1" applyBorder="1" applyAlignment="1">
      <alignment horizontal="center" vertical="center" textRotation="255" wrapText="1"/>
    </xf>
    <xf numFmtId="0" fontId="27" fillId="6" borderId="40" xfId="11" applyFont="1" applyFill="1" applyBorder="1" applyAlignment="1">
      <alignment horizontal="center" vertical="center" textRotation="255" wrapText="1"/>
    </xf>
    <xf numFmtId="188" fontId="27" fillId="6" borderId="84" xfId="13" applyNumberFormat="1" applyFont="1" applyFill="1" applyBorder="1" applyAlignment="1">
      <alignment horizontal="right" vertical="center" shrinkToFit="1"/>
    </xf>
    <xf numFmtId="188" fontId="27" fillId="6" borderId="0" xfId="13" applyNumberFormat="1" applyFont="1" applyFill="1" applyAlignment="1">
      <alignment horizontal="right" vertical="center" shrinkToFit="1"/>
    </xf>
    <xf numFmtId="188" fontId="27" fillId="6" borderId="67" xfId="13" applyNumberFormat="1" applyFont="1" applyFill="1" applyBorder="1" applyAlignment="1">
      <alignment horizontal="right" vertical="center" shrinkToFit="1"/>
    </xf>
    <xf numFmtId="0" fontId="27" fillId="6" borderId="17" xfId="11" applyFont="1" applyFill="1" applyBorder="1" applyAlignment="1">
      <alignment horizontal="left" vertical="center" wrapText="1"/>
    </xf>
    <xf numFmtId="0" fontId="27" fillId="6" borderId="18" xfId="11" applyFont="1" applyFill="1" applyBorder="1" applyAlignment="1">
      <alignment horizontal="left" vertical="center"/>
    </xf>
    <xf numFmtId="0" fontId="27" fillId="6" borderId="43" xfId="11" applyFont="1" applyFill="1" applyBorder="1" applyAlignment="1">
      <alignment horizontal="left" vertical="center"/>
    </xf>
    <xf numFmtId="188" fontId="27" fillId="6" borderId="128" xfId="13" applyNumberFormat="1" applyFont="1" applyFill="1" applyBorder="1" applyAlignment="1">
      <alignment horizontal="right" vertical="center" shrinkToFit="1"/>
    </xf>
    <xf numFmtId="188" fontId="27" fillId="6" borderId="129" xfId="13" applyNumberFormat="1" applyFont="1" applyFill="1" applyBorder="1" applyAlignment="1">
      <alignment horizontal="right" vertical="center" shrinkToFit="1"/>
    </xf>
    <xf numFmtId="177" fontId="27" fillId="6" borderId="163" xfId="13" applyNumberFormat="1" applyFont="1" applyFill="1" applyBorder="1" applyAlignment="1">
      <alignment horizontal="right" vertical="center" shrinkToFit="1"/>
    </xf>
    <xf numFmtId="177" fontId="27" fillId="6" borderId="164" xfId="13" applyNumberFormat="1" applyFont="1" applyFill="1" applyBorder="1" applyAlignment="1">
      <alignment horizontal="right" vertical="center" shrinkToFit="1"/>
    </xf>
    <xf numFmtId="188" fontId="27" fillId="6" borderId="161" xfId="13" applyNumberFormat="1" applyFont="1" applyFill="1" applyBorder="1" applyAlignment="1">
      <alignment horizontal="right" vertical="center" shrinkToFit="1"/>
    </xf>
    <xf numFmtId="0" fontId="27" fillId="6" borderId="63" xfId="13" applyFont="1" applyFill="1" applyBorder="1" applyAlignment="1">
      <alignment horizontal="left" vertical="center" shrinkToFit="1"/>
    </xf>
    <xf numFmtId="0" fontId="27" fillId="6" borderId="0" xfId="13" applyFont="1" applyFill="1" applyAlignment="1">
      <alignment horizontal="left" vertical="center" shrinkToFit="1"/>
    </xf>
    <xf numFmtId="0" fontId="27" fillId="6" borderId="38" xfId="13" applyFont="1" applyFill="1" applyBorder="1" applyAlignment="1">
      <alignment horizontal="left" vertical="center" shrinkToFit="1"/>
    </xf>
    <xf numFmtId="0" fontId="27" fillId="6" borderId="37" xfId="11" applyFont="1" applyFill="1" applyBorder="1">
      <alignment vertical="center"/>
    </xf>
    <xf numFmtId="0" fontId="27" fillId="6" borderId="52" xfId="11" applyFont="1" applyFill="1" applyBorder="1">
      <alignment vertical="center"/>
    </xf>
    <xf numFmtId="0" fontId="27" fillId="6" borderId="40" xfId="11" applyFont="1" applyFill="1" applyBorder="1">
      <alignment vertical="center"/>
    </xf>
    <xf numFmtId="0" fontId="27" fillId="6" borderId="61" xfId="11" applyFont="1" applyFill="1" applyBorder="1" applyAlignment="1">
      <alignment horizontal="center" vertical="center"/>
    </xf>
    <xf numFmtId="177" fontId="27" fillId="6" borderId="79" xfId="13" applyNumberFormat="1" applyFont="1" applyFill="1" applyBorder="1" applyAlignment="1">
      <alignment horizontal="right" vertical="center" shrinkToFit="1"/>
    </xf>
    <xf numFmtId="188" fontId="27" fillId="6" borderId="79" xfId="13" applyNumberFormat="1" applyFont="1" applyFill="1" applyBorder="1" applyAlignment="1">
      <alignment horizontal="right" vertical="center" shrinkToFit="1"/>
    </xf>
    <xf numFmtId="188" fontId="27" fillId="6" borderId="151" xfId="13" applyNumberFormat="1" applyFont="1" applyFill="1" applyBorder="1" applyAlignment="1">
      <alignment horizontal="right" vertical="center" shrinkToFit="1"/>
    </xf>
    <xf numFmtId="177" fontId="27" fillId="6" borderId="160" xfId="13" applyNumberFormat="1" applyFont="1" applyFill="1" applyBorder="1" applyAlignment="1">
      <alignment horizontal="right" vertical="center" shrinkToFit="1"/>
    </xf>
    <xf numFmtId="188" fontId="27" fillId="6" borderId="162" xfId="13" applyNumberFormat="1" applyFont="1" applyFill="1" applyBorder="1" applyAlignment="1">
      <alignment horizontal="right" vertical="center" shrinkToFit="1"/>
    </xf>
    <xf numFmtId="188" fontId="27" fillId="6" borderId="45" xfId="13" applyNumberFormat="1" applyFont="1" applyFill="1" applyBorder="1" applyAlignment="1">
      <alignment horizontal="right" vertical="center" shrinkToFit="1"/>
    </xf>
    <xf numFmtId="188" fontId="27" fillId="6" borderId="160" xfId="13" applyNumberFormat="1" applyFont="1" applyFill="1" applyBorder="1" applyAlignment="1">
      <alignment horizontal="right" vertical="center" shrinkToFit="1"/>
    </xf>
    <xf numFmtId="188" fontId="27" fillId="6" borderId="168" xfId="13" applyNumberFormat="1" applyFont="1" applyFill="1" applyBorder="1" applyAlignment="1">
      <alignment horizontal="right" vertical="center" shrinkToFit="1"/>
    </xf>
    <xf numFmtId="0" fontId="27" fillId="6" borderId="11" xfId="11" applyFont="1" applyFill="1" applyBorder="1" applyAlignment="1">
      <alignment horizontal="center" vertical="center" wrapText="1"/>
    </xf>
    <xf numFmtId="0" fontId="27" fillId="6" borderId="12" xfId="11" applyFont="1" applyFill="1" applyBorder="1" applyAlignment="1">
      <alignment horizontal="center" vertical="center" wrapText="1"/>
    </xf>
    <xf numFmtId="0" fontId="27" fillId="6" borderId="46" xfId="11" applyFont="1" applyFill="1" applyBorder="1" applyAlignment="1">
      <alignment horizontal="center" vertical="center" wrapText="1"/>
    </xf>
    <xf numFmtId="0" fontId="27" fillId="6" borderId="7" xfId="11" applyFont="1" applyFill="1" applyBorder="1" applyAlignment="1">
      <alignment horizontal="center" vertical="center" wrapText="1"/>
    </xf>
    <xf numFmtId="0" fontId="27" fillId="6" borderId="0" xfId="11" applyFont="1" applyFill="1" applyAlignment="1">
      <alignment horizontal="center" vertical="center" wrapText="1"/>
    </xf>
    <xf numFmtId="0" fontId="27" fillId="6" borderId="38" xfId="11" applyFont="1" applyFill="1" applyBorder="1" applyAlignment="1">
      <alignment horizontal="center" vertical="center" wrapText="1"/>
    </xf>
    <xf numFmtId="0" fontId="27" fillId="6" borderId="68" xfId="11" applyFont="1" applyFill="1" applyBorder="1" applyAlignment="1">
      <alignment horizontal="center" vertical="center" wrapText="1"/>
    </xf>
    <xf numFmtId="0" fontId="27" fillId="6" borderId="69" xfId="11" applyFont="1" applyFill="1" applyBorder="1" applyAlignment="1">
      <alignment horizontal="center" vertical="center" wrapText="1"/>
    </xf>
    <xf numFmtId="0" fontId="27" fillId="6" borderId="70" xfId="11" applyFont="1" applyFill="1" applyBorder="1" applyAlignment="1">
      <alignment horizontal="center" vertical="center" wrapText="1"/>
    </xf>
    <xf numFmtId="0" fontId="27" fillId="6" borderId="41" xfId="11" applyFont="1" applyFill="1" applyBorder="1">
      <alignment vertical="center"/>
    </xf>
    <xf numFmtId="177" fontId="27" fillId="6" borderId="149" xfId="13" applyNumberFormat="1" applyFont="1" applyFill="1" applyBorder="1" applyAlignment="1">
      <alignment horizontal="right" vertical="center" shrinkToFit="1"/>
    </xf>
    <xf numFmtId="188" fontId="27" fillId="6" borderId="167" xfId="13" applyNumberFormat="1" applyFont="1" applyFill="1" applyBorder="1" applyAlignment="1">
      <alignment horizontal="right" vertical="center" shrinkToFit="1"/>
    </xf>
    <xf numFmtId="0" fontId="27" fillId="6" borderId="37" xfId="13" applyFont="1" applyFill="1" applyBorder="1" applyAlignment="1">
      <alignment horizontal="left" vertical="center" shrinkToFit="1"/>
    </xf>
    <xf numFmtId="0" fontId="27" fillId="6" borderId="52" xfId="13" applyFont="1" applyFill="1" applyBorder="1" applyAlignment="1">
      <alignment horizontal="left" vertical="center" shrinkToFit="1"/>
    </xf>
    <xf numFmtId="0" fontId="27" fillId="6" borderId="40" xfId="13" applyFont="1" applyFill="1" applyBorder="1" applyAlignment="1">
      <alignment horizontal="left" vertical="center" shrinkToFit="1"/>
    </xf>
    <xf numFmtId="177" fontId="27" fillId="6" borderId="159" xfId="13" applyNumberFormat="1" applyFont="1" applyFill="1" applyBorder="1" applyAlignment="1">
      <alignment horizontal="right" vertical="center" shrinkToFit="1"/>
    </xf>
    <xf numFmtId="0" fontId="27" fillId="6" borderId="63" xfId="11" applyFont="1" applyFill="1" applyBorder="1" applyAlignment="1">
      <alignment vertical="center" shrinkToFit="1"/>
    </xf>
    <xf numFmtId="0" fontId="27" fillId="6" borderId="0" xfId="11" applyFont="1" applyFill="1" applyAlignment="1">
      <alignment vertical="center" shrinkToFit="1"/>
    </xf>
    <xf numFmtId="0" fontId="27" fillId="6" borderId="38" xfId="11" applyFont="1" applyFill="1" applyBorder="1" applyAlignment="1">
      <alignment vertical="center" shrinkToFit="1"/>
    </xf>
    <xf numFmtId="188" fontId="27" fillId="6" borderId="150" xfId="13" applyNumberFormat="1" applyFont="1" applyFill="1" applyBorder="1" applyAlignment="1">
      <alignment horizontal="right" vertical="center" shrinkToFit="1"/>
    </xf>
    <xf numFmtId="188" fontId="27" fillId="6" borderId="15" xfId="13" applyNumberFormat="1" applyFont="1" applyFill="1" applyBorder="1" applyAlignment="1">
      <alignment horizontal="right" vertical="center" shrinkToFit="1"/>
    </xf>
    <xf numFmtId="0" fontId="27" fillId="6" borderId="41" xfId="11" applyFont="1" applyFill="1" applyBorder="1" applyAlignment="1">
      <alignment horizontal="center" vertical="center" wrapText="1"/>
    </xf>
    <xf numFmtId="0" fontId="27" fillId="6" borderId="63" xfId="11" applyFont="1" applyFill="1" applyBorder="1" applyAlignment="1">
      <alignment horizontal="center" vertical="center" wrapText="1"/>
    </xf>
    <xf numFmtId="0" fontId="27" fillId="6" borderId="52" xfId="11" applyFont="1" applyFill="1" applyBorder="1" applyAlignment="1">
      <alignment horizontal="center" vertical="center" wrapText="1"/>
    </xf>
    <xf numFmtId="0" fontId="27" fillId="6" borderId="40" xfId="11" applyFont="1" applyFill="1" applyBorder="1" applyAlignment="1">
      <alignment horizontal="center" vertical="center" wrapText="1"/>
    </xf>
    <xf numFmtId="0" fontId="27" fillId="6" borderId="41" xfId="13" applyFont="1" applyFill="1" applyBorder="1" applyAlignment="1">
      <alignment horizontal="left" vertical="center" shrinkToFit="1"/>
    </xf>
    <xf numFmtId="0" fontId="27" fillId="6" borderId="12" xfId="13" applyFont="1" applyFill="1" applyBorder="1" applyAlignment="1">
      <alignment horizontal="left" vertical="center" shrinkToFit="1"/>
    </xf>
    <xf numFmtId="0" fontId="27" fillId="6" borderId="46" xfId="13" applyFont="1" applyFill="1" applyBorder="1" applyAlignment="1">
      <alignment horizontal="left" vertical="center" shrinkToFit="1"/>
    </xf>
    <xf numFmtId="188" fontId="27" fillId="6" borderId="83" xfId="13" applyNumberFormat="1" applyFont="1" applyFill="1" applyBorder="1" applyAlignment="1">
      <alignment horizontal="right" vertical="center" shrinkToFit="1"/>
    </xf>
    <xf numFmtId="188" fontId="27" fillId="6" borderId="62" xfId="13" applyNumberFormat="1" applyFont="1" applyFill="1" applyBorder="1" applyAlignment="1">
      <alignment horizontal="right" vertical="center" shrinkToFit="1"/>
    </xf>
    <xf numFmtId="0" fontId="27" fillId="6" borderId="31" xfId="11" applyFont="1" applyFill="1" applyBorder="1" applyAlignment="1">
      <alignment horizontal="center" vertical="center" wrapText="1"/>
    </xf>
    <xf numFmtId="0" fontId="31" fillId="6" borderId="42" xfId="11" applyFont="1" applyFill="1" applyBorder="1" applyAlignment="1">
      <alignment horizontal="center" vertical="center"/>
    </xf>
    <xf numFmtId="0" fontId="27" fillId="6" borderId="11" xfId="11" applyFont="1" applyFill="1" applyBorder="1" applyAlignment="1">
      <alignment horizontal="center" vertical="top" wrapText="1"/>
    </xf>
    <xf numFmtId="0" fontId="27" fillId="6" borderId="12" xfId="11" applyFont="1" applyFill="1" applyBorder="1" applyAlignment="1">
      <alignment horizontal="center" vertical="top" wrapText="1"/>
    </xf>
    <xf numFmtId="0" fontId="27" fillId="6" borderId="46" xfId="11" applyFont="1" applyFill="1" applyBorder="1" applyAlignment="1">
      <alignment horizontal="center" vertical="top" wrapText="1"/>
    </xf>
    <xf numFmtId="0" fontId="27" fillId="6" borderId="7" xfId="11" applyFont="1" applyFill="1" applyBorder="1" applyAlignment="1">
      <alignment horizontal="center" vertical="top" wrapText="1"/>
    </xf>
    <xf numFmtId="0" fontId="27" fillId="6" borderId="0" xfId="11" applyFont="1" applyFill="1" applyAlignment="1">
      <alignment horizontal="center" vertical="top" wrapText="1"/>
    </xf>
    <xf numFmtId="0" fontId="27" fillId="6" borderId="38" xfId="11" applyFont="1" applyFill="1" applyBorder="1" applyAlignment="1">
      <alignment horizontal="center" vertical="top" wrapText="1"/>
    </xf>
    <xf numFmtId="0" fontId="27" fillId="6" borderId="24" xfId="11" applyFont="1" applyFill="1" applyBorder="1" applyAlignment="1">
      <alignment horizontal="center" vertical="top" wrapText="1"/>
    </xf>
    <xf numFmtId="0" fontId="27" fillId="6" borderId="52" xfId="11" applyFont="1" applyFill="1" applyBorder="1" applyAlignment="1">
      <alignment horizontal="center" vertical="top" wrapText="1"/>
    </xf>
    <xf numFmtId="177" fontId="27" fillId="6" borderId="41" xfId="13" applyNumberFormat="1" applyFont="1" applyFill="1" applyBorder="1" applyAlignment="1">
      <alignment horizontal="right" vertical="center" shrinkToFit="1"/>
    </xf>
    <xf numFmtId="177" fontId="27" fillId="6" borderId="12" xfId="13" applyNumberFormat="1" applyFont="1" applyFill="1" applyBorder="1" applyAlignment="1">
      <alignment horizontal="right" vertical="center" shrinkToFit="1"/>
    </xf>
    <xf numFmtId="177" fontId="27" fillId="6" borderId="78" xfId="13" applyNumberFormat="1" applyFont="1" applyFill="1" applyBorder="1" applyAlignment="1">
      <alignment horizontal="right" vertical="center" shrinkToFit="1"/>
    </xf>
    <xf numFmtId="177" fontId="27" fillId="6" borderId="80" xfId="13" applyNumberFormat="1" applyFont="1" applyFill="1" applyBorder="1" applyAlignment="1">
      <alignment horizontal="right" vertical="center" shrinkToFit="1"/>
    </xf>
    <xf numFmtId="188" fontId="27" fillId="6" borderId="80" xfId="13" applyNumberFormat="1" applyFont="1" applyFill="1" applyBorder="1" applyAlignment="1">
      <alignment horizontal="right" vertical="center" shrinkToFit="1"/>
    </xf>
    <xf numFmtId="188" fontId="27" fillId="6" borderId="12" xfId="13" applyNumberFormat="1" applyFont="1" applyFill="1" applyBorder="1" applyAlignment="1">
      <alignment horizontal="right" vertical="center" shrinkToFit="1"/>
    </xf>
    <xf numFmtId="188" fontId="27" fillId="6" borderId="13" xfId="13" applyNumberFormat="1" applyFont="1" applyFill="1" applyBorder="1" applyAlignment="1">
      <alignment horizontal="right" vertical="center" shrinkToFit="1"/>
    </xf>
    <xf numFmtId="0" fontId="27" fillId="6" borderId="30" xfId="11" applyFont="1" applyFill="1" applyBorder="1" applyAlignment="1">
      <alignment horizontal="center" vertical="center"/>
    </xf>
    <xf numFmtId="0" fontId="27" fillId="6" borderId="31" xfId="11" applyFont="1" applyFill="1" applyBorder="1" applyAlignment="1">
      <alignment horizontal="center" vertical="center"/>
    </xf>
    <xf numFmtId="0" fontId="27" fillId="6" borderId="42" xfId="11" applyFont="1" applyFill="1" applyBorder="1" applyAlignment="1">
      <alignment horizontal="center" vertical="center"/>
    </xf>
    <xf numFmtId="0" fontId="27" fillId="6" borderId="39" xfId="11" applyFont="1" applyFill="1" applyBorder="1" applyAlignment="1">
      <alignment horizontal="center" vertical="center"/>
    </xf>
    <xf numFmtId="0" fontId="27" fillId="6" borderId="39" xfId="13" applyFont="1" applyFill="1" applyBorder="1" applyAlignment="1">
      <alignment horizontal="center" vertical="center"/>
    </xf>
    <xf numFmtId="0" fontId="27" fillId="6" borderId="31" xfId="13" applyFont="1" applyFill="1" applyBorder="1" applyAlignment="1">
      <alignment horizontal="center" vertical="center"/>
    </xf>
    <xf numFmtId="0" fontId="27" fillId="6" borderId="32" xfId="13" applyFont="1" applyFill="1" applyBorder="1" applyAlignment="1">
      <alignment horizontal="center" vertical="center"/>
    </xf>
    <xf numFmtId="177" fontId="27" fillId="6" borderId="39" xfId="13" applyNumberFormat="1" applyFont="1" applyFill="1" applyBorder="1" applyAlignment="1">
      <alignment horizontal="right" vertical="center" shrinkToFit="1"/>
    </xf>
    <xf numFmtId="177" fontId="27" fillId="6" borderId="31" xfId="13" applyNumberFormat="1" applyFont="1" applyFill="1" applyBorder="1" applyAlignment="1">
      <alignment horizontal="right" vertical="center" shrinkToFit="1"/>
    </xf>
    <xf numFmtId="177" fontId="27" fillId="6" borderId="154" xfId="13" applyNumberFormat="1" applyFont="1" applyFill="1" applyBorder="1" applyAlignment="1">
      <alignment horizontal="right" vertical="center" shrinkToFit="1"/>
    </xf>
    <xf numFmtId="177" fontId="27" fillId="6" borderId="155" xfId="13" applyNumberFormat="1" applyFont="1" applyFill="1" applyBorder="1" applyAlignment="1">
      <alignment horizontal="right" vertical="center" shrinkToFit="1"/>
    </xf>
    <xf numFmtId="177" fontId="27" fillId="6" borderId="156" xfId="13" applyNumberFormat="1" applyFont="1" applyFill="1" applyBorder="1" applyAlignment="1">
      <alignment horizontal="right" vertical="center" shrinkToFit="1"/>
    </xf>
    <xf numFmtId="177" fontId="27" fillId="6" borderId="157" xfId="13" applyNumberFormat="1" applyFont="1" applyFill="1" applyBorder="1" applyAlignment="1">
      <alignment horizontal="right" vertical="center" shrinkToFit="1"/>
    </xf>
    <xf numFmtId="177" fontId="27" fillId="6" borderId="158" xfId="13" applyNumberFormat="1" applyFont="1" applyFill="1" applyBorder="1" applyAlignment="1">
      <alignment horizontal="right" vertical="center" shrinkToFit="1"/>
    </xf>
    <xf numFmtId="0" fontId="27" fillId="6" borderId="11" xfId="11" applyFont="1" applyFill="1" applyBorder="1" applyAlignment="1">
      <alignment horizontal="center" vertical="center" textRotation="255" shrinkToFit="1"/>
    </xf>
    <xf numFmtId="0" fontId="27" fillId="6" borderId="46" xfId="11" applyFont="1" applyFill="1" applyBorder="1" applyAlignment="1">
      <alignment horizontal="center" vertical="center" textRotation="255" shrinkToFit="1"/>
    </xf>
    <xf numFmtId="0" fontId="27" fillId="6" borderId="7" xfId="11" applyFont="1" applyFill="1" applyBorder="1" applyAlignment="1">
      <alignment horizontal="center" vertical="center" textRotation="255" shrinkToFit="1"/>
    </xf>
    <xf numFmtId="0" fontId="27" fillId="6" borderId="38" xfId="11" applyFont="1" applyFill="1" applyBorder="1" applyAlignment="1">
      <alignment horizontal="center" vertical="center" textRotation="255" shrinkToFit="1"/>
    </xf>
    <xf numFmtId="0" fontId="27" fillId="6" borderId="24" xfId="11" applyFont="1" applyFill="1" applyBorder="1" applyAlignment="1">
      <alignment horizontal="center" vertical="center" textRotation="255" shrinkToFit="1"/>
    </xf>
    <xf numFmtId="0" fontId="27" fillId="6" borderId="40" xfId="11" applyFont="1" applyFill="1" applyBorder="1" applyAlignment="1">
      <alignment horizontal="center" vertical="center" textRotation="255" shrinkToFit="1"/>
    </xf>
    <xf numFmtId="0" fontId="27" fillId="6" borderId="38" xfId="11" applyFont="1" applyFill="1" applyBorder="1" applyAlignment="1">
      <alignment horizontal="left" vertical="center"/>
    </xf>
    <xf numFmtId="177" fontId="27" fillId="6" borderId="63" xfId="12" applyNumberFormat="1" applyFont="1" applyFill="1" applyBorder="1" applyAlignment="1">
      <alignment horizontal="right" vertical="center" shrinkToFit="1"/>
    </xf>
    <xf numFmtId="177" fontId="27" fillId="6" borderId="0" xfId="12" applyNumberFormat="1" applyFont="1" applyFill="1" applyAlignment="1">
      <alignment horizontal="right" vertical="center" shrinkToFit="1"/>
    </xf>
    <xf numFmtId="177" fontId="27" fillId="6" borderId="81" xfId="12" applyNumberFormat="1" applyFont="1" applyFill="1" applyBorder="1" applyAlignment="1">
      <alignment horizontal="right" vertical="center" shrinkToFit="1"/>
    </xf>
    <xf numFmtId="177" fontId="27" fillId="6" borderId="84" xfId="12" applyNumberFormat="1" applyFont="1" applyFill="1" applyBorder="1" applyAlignment="1">
      <alignment horizontal="right" vertical="center" shrinkToFit="1"/>
    </xf>
    <xf numFmtId="188" fontId="27" fillId="6" borderId="84" xfId="12" applyNumberFormat="1" applyFont="1" applyFill="1" applyBorder="1" applyAlignment="1">
      <alignment horizontal="right" vertical="center" shrinkToFit="1"/>
    </xf>
    <xf numFmtId="188" fontId="27" fillId="6" borderId="0" xfId="12" applyNumberFormat="1" applyFont="1" applyFill="1" applyAlignment="1">
      <alignment horizontal="right" vertical="center" shrinkToFit="1"/>
    </xf>
    <xf numFmtId="188" fontId="27" fillId="6" borderId="67" xfId="12" applyNumberFormat="1" applyFont="1" applyFill="1" applyBorder="1" applyAlignment="1">
      <alignment horizontal="right" vertical="center" shrinkToFit="1"/>
    </xf>
    <xf numFmtId="0" fontId="27" fillId="6" borderId="41" xfId="11" applyFont="1" applyFill="1" applyBorder="1" applyAlignment="1">
      <alignment horizontal="center" vertical="center" textRotation="255" wrapText="1"/>
    </xf>
    <xf numFmtId="0" fontId="27" fillId="6" borderId="63" xfId="11" applyFont="1" applyFill="1" applyBorder="1" applyAlignment="1">
      <alignment horizontal="center" vertical="center" textRotation="255" wrapText="1"/>
    </xf>
    <xf numFmtId="0" fontId="27" fillId="6" borderId="37" xfId="11" applyFont="1" applyFill="1" applyBorder="1" applyAlignment="1">
      <alignment horizontal="center" vertical="center" textRotation="255" wrapText="1"/>
    </xf>
    <xf numFmtId="0" fontId="27" fillId="6" borderId="32" xfId="11" applyFont="1" applyFill="1" applyBorder="1" applyAlignment="1">
      <alignment horizontal="center" vertical="center"/>
    </xf>
    <xf numFmtId="0" fontId="27" fillId="6" borderId="11" xfId="11" applyFont="1" applyFill="1" applyBorder="1" applyAlignment="1">
      <alignment horizontal="center" vertical="top"/>
    </xf>
    <xf numFmtId="0" fontId="27" fillId="6" borderId="12" xfId="11" applyFont="1" applyFill="1" applyBorder="1" applyAlignment="1">
      <alignment horizontal="center" vertical="top"/>
    </xf>
    <xf numFmtId="0" fontId="27" fillId="6" borderId="7" xfId="11" applyFont="1" applyFill="1" applyBorder="1" applyAlignment="1">
      <alignment horizontal="center" vertical="top"/>
    </xf>
    <xf numFmtId="0" fontId="27" fillId="6" borderId="0" xfId="11" applyFont="1" applyFill="1" applyAlignment="1">
      <alignment horizontal="center" vertical="top"/>
    </xf>
    <xf numFmtId="0" fontId="27" fillId="6" borderId="24" xfId="11" applyFont="1" applyFill="1" applyBorder="1" applyAlignment="1">
      <alignment horizontal="center" vertical="top"/>
    </xf>
    <xf numFmtId="0" fontId="27" fillId="6" borderId="52" xfId="11" applyFont="1" applyFill="1" applyBorder="1" applyAlignment="1">
      <alignment horizontal="center" vertical="top"/>
    </xf>
    <xf numFmtId="0" fontId="27" fillId="6" borderId="34" xfId="11" applyFont="1" applyFill="1" applyBorder="1" applyAlignment="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lignment horizontal="left" vertical="center" wrapText="1"/>
    </xf>
    <xf numFmtId="0" fontId="27" fillId="6" borderId="0" xfId="12" applyFont="1" applyFill="1" applyAlignment="1">
      <alignment horizontal="left" vertical="center"/>
    </xf>
    <xf numFmtId="0" fontId="27" fillId="6" borderId="24" xfId="11" applyFont="1" applyFill="1" applyBorder="1" applyAlignment="1">
      <alignment horizontal="center" vertical="center"/>
    </xf>
    <xf numFmtId="0" fontId="27" fillId="6" borderId="52" xfId="11" applyFont="1" applyFill="1" applyBorder="1" applyAlignment="1">
      <alignment horizontal="center" vertical="center"/>
    </xf>
    <xf numFmtId="0" fontId="27" fillId="6" borderId="66" xfId="11" applyFont="1" applyFill="1" applyBorder="1" applyAlignment="1">
      <alignment horizontal="center" vertical="center"/>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0" fontId="27" fillId="8" borderId="129" xfId="11" applyFont="1" applyFill="1" applyBorder="1" applyAlignment="1" applyProtection="1">
      <alignment horizontal="left" vertical="center" shrinkToFit="1"/>
      <protection locked="0"/>
    </xf>
    <xf numFmtId="0" fontId="27" fillId="8" borderId="132" xfId="11" applyFont="1" applyFill="1" applyBorder="1" applyAlignment="1" applyProtection="1">
      <alignment horizontal="lef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Font="1" applyFill="1" applyBorder="1" applyAlignment="1" applyProtection="1">
      <alignment horizontal="left" vertical="center" shrinkToFit="1"/>
      <protection locked="0"/>
    </xf>
    <xf numFmtId="0" fontId="27" fillId="6" borderId="127" xfId="11" applyFont="1" applyFill="1" applyBorder="1" applyAlignment="1" applyProtection="1">
      <alignment horizontal="left" vertical="center" shrinkToFit="1"/>
      <protection locked="0"/>
    </xf>
    <xf numFmtId="177" fontId="27" fillId="0" borderId="111" xfId="11" applyNumberFormat="1" applyFont="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Font="1" applyBorder="1" applyAlignment="1" applyProtection="1">
      <alignment horizontal="left" vertical="center" shrinkToFit="1"/>
      <protection locked="0"/>
    </xf>
    <xf numFmtId="0" fontId="27" fillId="0" borderId="103" xfId="1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27" fillId="7" borderId="60"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98" xfId="11" applyNumberFormat="1" applyFont="1" applyBorder="1" applyAlignment="1" applyProtection="1">
      <alignment horizontal="right" vertical="center" shrinkToFit="1"/>
      <protection locked="0"/>
    </xf>
    <xf numFmtId="177" fontId="27" fillId="0" borderId="94" xfId="11" applyNumberFormat="1" applyFont="1" applyBorder="1" applyAlignment="1" applyProtection="1">
      <alignment horizontal="right" vertical="center" shrinkToFit="1"/>
      <protection locked="0"/>
    </xf>
    <xf numFmtId="177" fontId="27" fillId="0" borderId="102"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177" fontId="27" fillId="0" borderId="137" xfId="11" applyNumberFormat="1" applyFont="1" applyBorder="1" applyAlignment="1" applyProtection="1">
      <alignment horizontal="right" vertical="center" shrinkToFit="1"/>
      <protection locked="0"/>
    </xf>
    <xf numFmtId="177" fontId="27" fillId="0" borderId="107" xfId="14" applyNumberFormat="1" applyFont="1" applyFill="1" applyBorder="1" applyAlignment="1" applyProtection="1">
      <alignment horizontal="right" vertical="center" shrinkToFit="1"/>
      <protection locked="0"/>
    </xf>
    <xf numFmtId="177" fontId="27" fillId="0" borderId="108" xfId="14" applyNumberFormat="1" applyFont="1" applyFill="1" applyBorder="1" applyAlignment="1" applyProtection="1">
      <alignment horizontal="right" vertical="center" shrinkToFit="1"/>
      <protection locked="0"/>
    </xf>
    <xf numFmtId="177" fontId="27" fillId="0" borderId="109" xfId="14" applyNumberFormat="1" applyFont="1" applyFill="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0" fontId="27" fillId="6" borderId="69" xfId="11" applyFont="1" applyFill="1" applyBorder="1" applyAlignment="1">
      <alignment horizontal="left" vertical="center"/>
    </xf>
    <xf numFmtId="0" fontId="27" fillId="6" borderId="8" xfId="11" applyFont="1" applyFill="1" applyBorder="1" applyAlignment="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Font="1" applyBorder="1" applyAlignment="1" applyProtection="1">
      <alignment horizontal="left" vertical="center" shrinkToFit="1"/>
      <protection locked="0"/>
    </xf>
    <xf numFmtId="0" fontId="27" fillId="0" borderId="127" xfId="14"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0" borderId="111" xfId="14" applyFont="1" applyBorder="1" applyAlignment="1" applyProtection="1">
      <alignment horizontal="left" vertical="center" shrinkToFit="1"/>
      <protection locked="0"/>
    </xf>
    <xf numFmtId="0" fontId="27" fillId="0" borderId="116" xfId="14" applyFont="1" applyBorder="1" applyAlignment="1" applyProtection="1">
      <alignment horizontal="lef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Font="1" applyBorder="1" applyAlignment="1" applyProtection="1">
      <alignment horizontal="left" vertical="center" shrinkToFit="1"/>
      <protection locked="0"/>
    </xf>
    <xf numFmtId="0" fontId="27" fillId="0" borderId="103" xfId="14"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0" fontId="1" fillId="7" borderId="60" xfId="11" applyFill="1" applyBorder="1" applyAlignment="1" applyProtection="1">
      <alignment horizontal="center" vertical="center" wrapText="1"/>
      <protection locked="0"/>
    </xf>
    <xf numFmtId="0" fontId="1" fillId="7" borderId="8" xfId="11" applyFill="1" applyBorder="1" applyAlignment="1" applyProtection="1">
      <alignment horizontal="center" vertical="center" wrapText="1"/>
      <protection locked="0"/>
    </xf>
    <xf numFmtId="0" fontId="1" fillId="7" borderId="23" xfId="11" applyFill="1" applyBorder="1" applyAlignment="1" applyProtection="1">
      <alignment horizontal="center" vertical="center" wrapText="1"/>
      <protection locked="0"/>
    </xf>
    <xf numFmtId="0" fontId="1" fillId="7" borderId="90" xfId="11" applyFill="1" applyBorder="1" applyAlignment="1" applyProtection="1">
      <alignment horizontal="center" vertical="center" wrapText="1"/>
      <protection locked="0"/>
    </xf>
    <xf numFmtId="0" fontId="1" fillId="7" borderId="88" xfId="11" applyFill="1" applyBorder="1" applyAlignment="1" applyProtection="1">
      <alignment horizontal="center" vertical="center" wrapText="1"/>
      <protection locked="0"/>
    </xf>
    <xf numFmtId="0" fontId="1" fillId="7" borderId="89" xfId="11" applyFill="1" applyBorder="1" applyAlignment="1" applyProtection="1">
      <alignment horizontal="center" vertical="center" wrapTex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6" fillId="6" borderId="1" xfId="11" applyFont="1" applyFill="1" applyBorder="1" applyAlignment="1">
      <alignment horizontal="center" vertical="center"/>
    </xf>
    <xf numFmtId="0" fontId="26" fillId="6" borderId="2" xfId="11" applyFont="1" applyFill="1" applyBorder="1" applyAlignment="1">
      <alignment horizontal="center" vertical="center"/>
    </xf>
    <xf numFmtId="0" fontId="26" fillId="6" borderId="3" xfId="11" applyFont="1" applyFill="1" applyBorder="1" applyAlignment="1">
      <alignment horizontal="center"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178" fontId="3" fillId="0" borderId="39" xfId="15" applyNumberFormat="1" applyFont="1" applyBorder="1" applyAlignment="1">
      <alignment vertical="center" wrapText="1"/>
    </xf>
    <xf numFmtId="178" fontId="3" fillId="0" borderId="31" xfId="15" applyNumberFormat="1" applyFont="1" applyBorder="1" applyAlignment="1">
      <alignment vertical="center" wrapText="1"/>
    </xf>
    <xf numFmtId="178" fontId="3" fillId="0" borderId="42" xfId="15" applyNumberFormat="1" applyFont="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lignment vertical="center"/>
    </xf>
    <xf numFmtId="0" fontId="3" fillId="6" borderId="31" xfId="15" applyFont="1" applyFill="1" applyBorder="1">
      <alignment vertical="center"/>
    </xf>
    <xf numFmtId="0" fontId="3" fillId="6" borderId="42" xfId="15" applyFont="1" applyFill="1" applyBorder="1">
      <alignment vertical="center"/>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13" fillId="0" borderId="39" xfId="15" applyNumberFormat="1" applyFont="1" applyBorder="1">
      <alignment vertical="center"/>
    </xf>
    <xf numFmtId="178" fontId="13" fillId="0" borderId="31" xfId="15" applyNumberFormat="1" applyFont="1" applyBorder="1">
      <alignment vertical="center"/>
    </xf>
    <xf numFmtId="178" fontId="13" fillId="0" borderId="42" xfId="15" applyNumberFormat="1" applyFont="1" applyBorder="1">
      <alignment vertical="center"/>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6"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5" applyFont="1" applyBorder="1" applyAlignment="1">
      <alignment horizontal="left" vertical="center"/>
    </xf>
    <xf numFmtId="0" fontId="7" fillId="0" borderId="32" xfId="5" applyFont="1" applyBorder="1" applyAlignment="1">
      <alignment horizontal="left" vertical="center"/>
    </xf>
    <xf numFmtId="0" fontId="7" fillId="0" borderId="39" xfId="5" applyFont="1" applyBorder="1" applyAlignment="1">
      <alignment horizontal="center" vertical="center" shrinkToFit="1"/>
    </xf>
    <xf numFmtId="0" fontId="7" fillId="0" borderId="31" xfId="5" applyFont="1" applyBorder="1" applyAlignment="1">
      <alignment horizontal="center" vertical="center" shrinkToFit="1"/>
    </xf>
    <xf numFmtId="0" fontId="7" fillId="0" borderId="32" xfId="5" applyFont="1" applyBorder="1" applyAlignment="1">
      <alignment horizontal="center" vertical="center" shrinkToFit="1"/>
    </xf>
    <xf numFmtId="0" fontId="9" fillId="0" borderId="39" xfId="1" applyFont="1" applyBorder="1" applyAlignment="1" applyProtection="1">
      <alignment horizontal="left" vertical="center" wrapText="1"/>
      <protection locked="0"/>
    </xf>
    <xf numFmtId="0" fontId="9" fillId="0" borderId="31" xfId="1" applyFont="1" applyBorder="1" applyAlignment="1" applyProtection="1">
      <alignment horizontal="left" vertical="center" wrapText="1"/>
      <protection locked="0"/>
    </xf>
    <xf numFmtId="0" fontId="9" fillId="0" borderId="32" xfId="1" applyFont="1" applyBorder="1" applyAlignment="1" applyProtection="1">
      <alignment horizontal="left" vertical="center" wrapText="1"/>
      <protection locked="0"/>
    </xf>
    <xf numFmtId="0" fontId="9" fillId="0" borderId="44" xfId="1" applyFont="1" applyBorder="1" applyAlignment="1" applyProtection="1">
      <alignment horizontal="left" vertical="center" wrapText="1"/>
      <protection locked="0"/>
    </xf>
    <xf numFmtId="0" fontId="9" fillId="0" borderId="18" xfId="1" applyFont="1" applyBorder="1" applyAlignment="1" applyProtection="1">
      <alignment horizontal="left" vertical="center" wrapText="1"/>
      <protection locked="0"/>
    </xf>
    <xf numFmtId="0" fontId="9" fillId="0" borderId="19" xfId="1" applyFont="1" applyBorder="1" applyAlignment="1" applyProtection="1">
      <alignment horizontal="left" vertical="center" wrapText="1"/>
      <protection locked="0"/>
    </xf>
    <xf numFmtId="0" fontId="9" fillId="0" borderId="2" xfId="1" applyFont="1" applyBorder="1" applyAlignment="1">
      <alignment horizontal="left" vertical="center"/>
    </xf>
    <xf numFmtId="0" fontId="9" fillId="0" borderId="3" xfId="1" applyFont="1" applyBorder="1" applyAlignment="1">
      <alignment horizontal="left" vertical="center"/>
    </xf>
    <xf numFmtId="0" fontId="9" fillId="0" borderId="8" xfId="1" applyFont="1" applyBorder="1" applyAlignment="1">
      <alignment horizontal="left" vertical="center" wrapText="1"/>
    </xf>
    <xf numFmtId="0" fontId="9" fillId="0" borderId="9" xfId="1" applyFont="1" applyBorder="1" applyAlignment="1">
      <alignment horizontal="left" vertical="center" wrapText="1"/>
    </xf>
    <xf numFmtId="0" fontId="9" fillId="0" borderId="12" xfId="1" applyFont="1" applyBorder="1" applyAlignment="1">
      <alignment horizontal="left" vertical="center"/>
    </xf>
    <xf numFmtId="0" fontId="9" fillId="0" borderId="13" xfId="1" applyFont="1" applyBorder="1" applyAlignment="1">
      <alignment horizontal="left" vertical="center"/>
    </xf>
    <xf numFmtId="0" fontId="9" fillId="0" borderId="31" xfId="1" applyFont="1" applyBorder="1" applyAlignment="1">
      <alignment horizontal="left" vertical="center"/>
    </xf>
    <xf numFmtId="0" fontId="9" fillId="0" borderId="32" xfId="1" applyFont="1" applyBorder="1" applyAlignment="1">
      <alignment horizontal="left" vertical="center"/>
    </xf>
    <xf numFmtId="180" fontId="1" fillId="0" borderId="0" xfId="15" applyNumberFormat="1" applyFont="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12" fillId="0" borderId="40" xfId="15" applyFont="1" applyBorder="1" applyAlignment="1" applyProtection="1">
      <alignment horizontal="left" vertical="top" wrapText="1"/>
      <protection locked="0"/>
    </xf>
    <xf numFmtId="0" fontId="12" fillId="0" borderId="52" xfId="15" applyFont="1" applyBorder="1" applyAlignment="1" applyProtection="1">
      <alignment horizontal="left" vertical="top" wrapText="1"/>
      <protection locked="0"/>
    </xf>
    <xf numFmtId="0" fontId="12" fillId="0" borderId="37" xfId="15" applyFont="1" applyBorder="1" applyAlignment="1" applyProtection="1">
      <alignment horizontal="left" vertical="top" wrapText="1"/>
      <protection locked="0"/>
    </xf>
    <xf numFmtId="0" fontId="12" fillId="0" borderId="38" xfId="15" applyFont="1" applyBorder="1" applyAlignment="1" applyProtection="1">
      <alignment horizontal="left" vertical="top" wrapText="1"/>
      <protection locked="0"/>
    </xf>
    <xf numFmtId="0" fontId="12" fillId="0" borderId="0" xfId="15" applyFont="1" applyAlignment="1" applyProtection="1">
      <alignment horizontal="left" vertical="top" wrapText="1"/>
      <protection locked="0"/>
    </xf>
    <xf numFmtId="0" fontId="12" fillId="0" borderId="63" xfId="15" applyFont="1" applyBorder="1" applyAlignment="1" applyProtection="1">
      <alignment horizontal="left" vertical="top" wrapText="1"/>
      <protection locked="0"/>
    </xf>
    <xf numFmtId="0" fontId="12" fillId="0" borderId="46" xfId="15" applyFont="1" applyBorder="1" applyAlignment="1" applyProtection="1">
      <alignment horizontal="left" vertical="top" wrapText="1"/>
      <protection locked="0"/>
    </xf>
    <xf numFmtId="0" fontId="12" fillId="0" borderId="12" xfId="15" applyFont="1" applyBorder="1" applyAlignment="1" applyProtection="1">
      <alignment horizontal="left" vertical="top" wrapText="1"/>
      <protection locked="0"/>
    </xf>
    <xf numFmtId="0" fontId="12"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numCache>
            </c:numRef>
          </c:val>
          <c:smooth val="0"/>
          <c:extLst>
            <c:ext xmlns:c16="http://schemas.microsoft.com/office/drawing/2014/chart" uri="{C3380CC4-5D6E-409C-BE32-E72D297353CC}">
              <c16:uniqueId val="{00000000-3F6D-4B37-8DD3-97ED7CE69E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57292</c:v>
                </c:pt>
                <c:pt idx="1">
                  <c:v>56666</c:v>
                </c:pt>
                <c:pt idx="2">
                  <c:v>57088</c:v>
                </c:pt>
                <c:pt idx="3">
                  <c:v>64326</c:v>
                </c:pt>
                <c:pt idx="4">
                  <c:v>59777</c:v>
                </c:pt>
              </c:numCache>
            </c:numRef>
          </c:val>
          <c:smooth val="0"/>
          <c:extLst>
            <c:ext xmlns:c16="http://schemas.microsoft.com/office/drawing/2014/chart" uri="{C3380CC4-5D6E-409C-BE32-E72D297353CC}">
              <c16:uniqueId val="{00000001-3F6D-4B37-8DD3-97ED7CE69E1B}"/>
            </c:ext>
          </c:extLst>
        </c:ser>
        <c:dLbls>
          <c:showLegendKey val="0"/>
          <c:showVal val="0"/>
          <c:showCatName val="0"/>
          <c:showSerName val="0"/>
          <c:showPercent val="0"/>
          <c:showBubbleSize val="0"/>
        </c:dLbls>
        <c:marker val="1"/>
        <c:smooth val="0"/>
        <c:axId val="112750592"/>
        <c:axId val="112752512"/>
      </c:lineChart>
      <c:catAx>
        <c:axId val="112750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752512"/>
        <c:crosses val="autoZero"/>
        <c:auto val="1"/>
        <c:lblAlgn val="ctr"/>
        <c:lblOffset val="100"/>
        <c:tickLblSkip val="1"/>
        <c:tickMarkSkip val="1"/>
        <c:noMultiLvlLbl val="0"/>
      </c:catAx>
      <c:valAx>
        <c:axId val="112752512"/>
        <c:scaling>
          <c:orientation val="minMax"/>
          <c:max val="68000"/>
          <c:min val="52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750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4.8499999999999996</c:v>
                </c:pt>
                <c:pt idx="1">
                  <c:v>4.09</c:v>
                </c:pt>
                <c:pt idx="2">
                  <c:v>3.13</c:v>
                </c:pt>
                <c:pt idx="3">
                  <c:v>8.34</c:v>
                </c:pt>
                <c:pt idx="4">
                  <c:v>8.44</c:v>
                </c:pt>
              </c:numCache>
            </c:numRef>
          </c:val>
          <c:extLst>
            <c:ext xmlns:c16="http://schemas.microsoft.com/office/drawing/2014/chart" uri="{C3380CC4-5D6E-409C-BE32-E72D297353CC}">
              <c16:uniqueId val="{00000000-60F1-4C21-AB63-9CF1567A93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14.92</c:v>
                </c:pt>
                <c:pt idx="1">
                  <c:v>16.600000000000001</c:v>
                </c:pt>
                <c:pt idx="2">
                  <c:v>17.149999999999999</c:v>
                </c:pt>
                <c:pt idx="3">
                  <c:v>16.32</c:v>
                </c:pt>
                <c:pt idx="4">
                  <c:v>18.45</c:v>
                </c:pt>
              </c:numCache>
            </c:numRef>
          </c:val>
          <c:extLst>
            <c:ext xmlns:c16="http://schemas.microsoft.com/office/drawing/2014/chart" uri="{C3380CC4-5D6E-409C-BE32-E72D297353CC}">
              <c16:uniqueId val="{00000001-60F1-4C21-AB63-9CF1567A938A}"/>
            </c:ext>
          </c:extLst>
        </c:ser>
        <c:dLbls>
          <c:showLegendKey val="0"/>
          <c:showVal val="0"/>
          <c:showCatName val="0"/>
          <c:showSerName val="0"/>
          <c:showPercent val="0"/>
          <c:showBubbleSize val="0"/>
        </c:dLbls>
        <c:gapWidth val="250"/>
        <c:overlap val="100"/>
        <c:axId val="132567424"/>
        <c:axId val="132569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2.5499999999999998</c:v>
                </c:pt>
                <c:pt idx="1">
                  <c:v>3.01</c:v>
                </c:pt>
                <c:pt idx="2">
                  <c:v>0.9</c:v>
                </c:pt>
                <c:pt idx="3">
                  <c:v>5.44</c:v>
                </c:pt>
                <c:pt idx="4">
                  <c:v>2.48</c:v>
                </c:pt>
              </c:numCache>
            </c:numRef>
          </c:val>
          <c:smooth val="0"/>
          <c:extLst>
            <c:ext xmlns:c16="http://schemas.microsoft.com/office/drawing/2014/chart" uri="{C3380CC4-5D6E-409C-BE32-E72D297353CC}">
              <c16:uniqueId val="{00000002-60F1-4C21-AB63-9CF1567A938A}"/>
            </c:ext>
          </c:extLst>
        </c:ser>
        <c:dLbls>
          <c:showLegendKey val="0"/>
          <c:showVal val="0"/>
          <c:showCatName val="0"/>
          <c:showSerName val="0"/>
          <c:showPercent val="0"/>
          <c:showBubbleSize val="0"/>
        </c:dLbls>
        <c:marker val="1"/>
        <c:smooth val="0"/>
        <c:axId val="132567424"/>
        <c:axId val="132569344"/>
      </c:lineChart>
      <c:catAx>
        <c:axId val="13256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569344"/>
        <c:crosses val="autoZero"/>
        <c:auto val="1"/>
        <c:lblAlgn val="ctr"/>
        <c:lblOffset val="100"/>
        <c:tickLblSkip val="1"/>
        <c:tickMarkSkip val="1"/>
        <c:noMultiLvlLbl val="0"/>
      </c:catAx>
      <c:valAx>
        <c:axId val="13256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56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1.1100000000000001</c:v>
                </c:pt>
                <c:pt idx="2">
                  <c:v>#N/A</c:v>
                </c:pt>
                <c:pt idx="3">
                  <c:v>1.04</c:v>
                </c:pt>
                <c:pt idx="4">
                  <c:v>#N/A</c:v>
                </c:pt>
                <c:pt idx="5">
                  <c:v>1.25</c:v>
                </c:pt>
                <c:pt idx="6">
                  <c:v>#N/A</c:v>
                </c:pt>
                <c:pt idx="7">
                  <c:v>1.48</c:v>
                </c:pt>
                <c:pt idx="8">
                  <c:v>#N/A</c:v>
                </c:pt>
                <c:pt idx="9">
                  <c:v>1.69</c:v>
                </c:pt>
              </c:numCache>
            </c:numRef>
          </c:val>
          <c:extLst>
            <c:ext xmlns:c16="http://schemas.microsoft.com/office/drawing/2014/chart" uri="{C3380CC4-5D6E-409C-BE32-E72D297353CC}">
              <c16:uniqueId val="{00000000-3470-4FF3-BCA3-E3448CB115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70-4FF3-BCA3-E3448CB115E6}"/>
            </c:ext>
          </c:extLst>
        </c:ser>
        <c:ser>
          <c:idx val="2"/>
          <c:order val="2"/>
          <c:tx>
            <c:strRef>
              <c:f>データシート!$A$29</c:f>
              <c:strCache>
                <c:ptCount val="1"/>
                <c:pt idx="0">
                  <c:v>交通事業会計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1.08</c:v>
                </c:pt>
                <c:pt idx="2">
                  <c:v>#N/A</c:v>
                </c:pt>
                <c:pt idx="3">
                  <c:v>0.92</c:v>
                </c:pt>
                <c:pt idx="4">
                  <c:v>#N/A</c:v>
                </c:pt>
                <c:pt idx="5">
                  <c:v>0.81</c:v>
                </c:pt>
                <c:pt idx="6">
                  <c:v>#N/A</c:v>
                </c:pt>
                <c:pt idx="7">
                  <c:v>0.68</c:v>
                </c:pt>
                <c:pt idx="8">
                  <c:v>#N/A</c:v>
                </c:pt>
                <c:pt idx="9">
                  <c:v>0.72</c:v>
                </c:pt>
              </c:numCache>
            </c:numRef>
          </c:val>
          <c:extLst>
            <c:ext xmlns:c16="http://schemas.microsoft.com/office/drawing/2014/chart" uri="{C3380CC4-5D6E-409C-BE32-E72D297353CC}">
              <c16:uniqueId val="{00000002-3470-4FF3-BCA3-E3448CB115E6}"/>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2.2200000000000002</c:v>
                </c:pt>
                <c:pt idx="2">
                  <c:v>#N/A</c:v>
                </c:pt>
                <c:pt idx="3">
                  <c:v>1.88</c:v>
                </c:pt>
                <c:pt idx="4">
                  <c:v>#N/A</c:v>
                </c:pt>
                <c:pt idx="5">
                  <c:v>1.59</c:v>
                </c:pt>
                <c:pt idx="6">
                  <c:v>#N/A</c:v>
                </c:pt>
                <c:pt idx="7">
                  <c:v>1.24</c:v>
                </c:pt>
                <c:pt idx="8">
                  <c:v>#N/A</c:v>
                </c:pt>
                <c:pt idx="9">
                  <c:v>0.81</c:v>
                </c:pt>
              </c:numCache>
            </c:numRef>
          </c:val>
          <c:extLst>
            <c:ext xmlns:c16="http://schemas.microsoft.com/office/drawing/2014/chart" uri="{C3380CC4-5D6E-409C-BE32-E72D297353CC}">
              <c16:uniqueId val="{00000003-3470-4FF3-BCA3-E3448CB115E6}"/>
            </c:ext>
          </c:extLst>
        </c:ser>
        <c:ser>
          <c:idx val="4"/>
          <c:order val="4"/>
          <c:tx>
            <c:strRef>
              <c:f>データシート!$A$31</c:f>
              <c:strCache>
                <c:ptCount val="1"/>
                <c:pt idx="0">
                  <c:v>都市再開発事業会計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0.61</c:v>
                </c:pt>
                <c:pt idx="2">
                  <c:v>#N/A</c:v>
                </c:pt>
                <c:pt idx="3">
                  <c:v>1.1000000000000001</c:v>
                </c:pt>
                <c:pt idx="4">
                  <c:v>#N/A</c:v>
                </c:pt>
                <c:pt idx="5">
                  <c:v>1.03</c:v>
                </c:pt>
                <c:pt idx="6">
                  <c:v>#N/A</c:v>
                </c:pt>
                <c:pt idx="7">
                  <c:v>0.97</c:v>
                </c:pt>
                <c:pt idx="8">
                  <c:v>#N/A</c:v>
                </c:pt>
                <c:pt idx="9">
                  <c:v>0.97</c:v>
                </c:pt>
              </c:numCache>
            </c:numRef>
          </c:val>
          <c:extLst>
            <c:ext xmlns:c16="http://schemas.microsoft.com/office/drawing/2014/chart" uri="{C3380CC4-5D6E-409C-BE32-E72D297353CC}">
              <c16:uniqueId val="{00000004-3470-4FF3-BCA3-E3448CB115E6}"/>
            </c:ext>
          </c:extLst>
        </c:ser>
        <c:ser>
          <c:idx val="5"/>
          <c:order val="5"/>
          <c:tx>
            <c:strRef>
              <c:f>データシート!$A$32</c:f>
              <c:strCache>
                <c:ptCount val="1"/>
                <c:pt idx="0">
                  <c:v>病院会計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2.0499999999999998</c:v>
                </c:pt>
                <c:pt idx="2">
                  <c:v>#N/A</c:v>
                </c:pt>
                <c:pt idx="3">
                  <c:v>3.1</c:v>
                </c:pt>
                <c:pt idx="4">
                  <c:v>#N/A</c:v>
                </c:pt>
                <c:pt idx="5">
                  <c:v>3.08</c:v>
                </c:pt>
                <c:pt idx="6">
                  <c:v>#N/A</c:v>
                </c:pt>
                <c:pt idx="7">
                  <c:v>2.82</c:v>
                </c:pt>
                <c:pt idx="8">
                  <c:v>#N/A</c:v>
                </c:pt>
                <c:pt idx="9">
                  <c:v>2.62</c:v>
                </c:pt>
              </c:numCache>
            </c:numRef>
          </c:val>
          <c:extLst>
            <c:ext xmlns:c16="http://schemas.microsoft.com/office/drawing/2014/chart" uri="{C3380CC4-5D6E-409C-BE32-E72D297353CC}">
              <c16:uniqueId val="{00000005-3470-4FF3-BCA3-E3448CB115E6}"/>
            </c:ext>
          </c:extLst>
        </c:ser>
        <c:ser>
          <c:idx val="6"/>
          <c:order val="6"/>
          <c:tx>
            <c:strRef>
              <c:f>データシート!$A$33</c:f>
              <c:strCache>
                <c:ptCount val="1"/>
                <c:pt idx="0">
                  <c:v>中央卸売市場会計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4.63</c:v>
                </c:pt>
                <c:pt idx="2">
                  <c:v>#N/A</c:v>
                </c:pt>
                <c:pt idx="3">
                  <c:v>4.09</c:v>
                </c:pt>
                <c:pt idx="4">
                  <c:v>#N/A</c:v>
                </c:pt>
                <c:pt idx="5">
                  <c:v>3.74</c:v>
                </c:pt>
                <c:pt idx="6">
                  <c:v>#N/A</c:v>
                </c:pt>
                <c:pt idx="7">
                  <c:v>3.15</c:v>
                </c:pt>
                <c:pt idx="8">
                  <c:v>#N/A</c:v>
                </c:pt>
                <c:pt idx="9">
                  <c:v>2.79</c:v>
                </c:pt>
              </c:numCache>
            </c:numRef>
          </c:val>
          <c:extLst>
            <c:ext xmlns:c16="http://schemas.microsoft.com/office/drawing/2014/chart" uri="{C3380CC4-5D6E-409C-BE32-E72D297353CC}">
              <c16:uniqueId val="{00000006-3470-4FF3-BCA3-E3448CB115E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6.62</c:v>
                </c:pt>
                <c:pt idx="2">
                  <c:v>#N/A</c:v>
                </c:pt>
                <c:pt idx="3">
                  <c:v>5.13</c:v>
                </c:pt>
                <c:pt idx="4">
                  <c:v>#N/A</c:v>
                </c:pt>
                <c:pt idx="5">
                  <c:v>3.62</c:v>
                </c:pt>
                <c:pt idx="6">
                  <c:v>#N/A</c:v>
                </c:pt>
                <c:pt idx="7">
                  <c:v>2.5299999999999998</c:v>
                </c:pt>
                <c:pt idx="8">
                  <c:v>#N/A</c:v>
                </c:pt>
                <c:pt idx="9">
                  <c:v>2.82</c:v>
                </c:pt>
              </c:numCache>
            </c:numRef>
          </c:val>
          <c:extLst>
            <c:ext xmlns:c16="http://schemas.microsoft.com/office/drawing/2014/chart" uri="{C3380CC4-5D6E-409C-BE32-E72D297353CC}">
              <c16:uniqueId val="{00000007-3470-4FF3-BCA3-E3448CB115E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0.02</c:v>
                </c:pt>
                <c:pt idx="2">
                  <c:v>#N/A</c:v>
                </c:pt>
                <c:pt idx="3">
                  <c:v>0.01</c:v>
                </c:pt>
                <c:pt idx="4">
                  <c:v>#N/A</c:v>
                </c:pt>
                <c:pt idx="5">
                  <c:v>0.01</c:v>
                </c:pt>
                <c:pt idx="6">
                  <c:v>#N/A</c:v>
                </c:pt>
                <c:pt idx="7">
                  <c:v>3.37</c:v>
                </c:pt>
                <c:pt idx="8">
                  <c:v>#N/A</c:v>
                </c:pt>
                <c:pt idx="9">
                  <c:v>3.34</c:v>
                </c:pt>
              </c:numCache>
            </c:numRef>
          </c:val>
          <c:extLst>
            <c:ext xmlns:c16="http://schemas.microsoft.com/office/drawing/2014/chart" uri="{C3380CC4-5D6E-409C-BE32-E72D297353CC}">
              <c16:uniqueId val="{00000008-3470-4FF3-BCA3-E3448CB115E6}"/>
            </c:ext>
          </c:extLst>
        </c:ser>
        <c:ser>
          <c:idx val="9"/>
          <c:order val="9"/>
          <c:tx>
            <c:strRef>
              <c:f>データシート!$A$36</c:f>
              <c:strCache>
                <c:ptCount val="1"/>
                <c:pt idx="0">
                  <c:v>高速電車事業会計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3.58</c:v>
                </c:pt>
                <c:pt idx="2">
                  <c:v>#N/A</c:v>
                </c:pt>
                <c:pt idx="3">
                  <c:v>3.65</c:v>
                </c:pt>
                <c:pt idx="4">
                  <c:v>#N/A</c:v>
                </c:pt>
                <c:pt idx="5">
                  <c:v>3.66</c:v>
                </c:pt>
                <c:pt idx="6">
                  <c:v>#N/A</c:v>
                </c:pt>
                <c:pt idx="7">
                  <c:v>4.1399999999999997</c:v>
                </c:pt>
                <c:pt idx="8">
                  <c:v>#N/A</c:v>
                </c:pt>
                <c:pt idx="9">
                  <c:v>3.77</c:v>
                </c:pt>
              </c:numCache>
            </c:numRef>
          </c:val>
          <c:extLst>
            <c:ext xmlns:c16="http://schemas.microsoft.com/office/drawing/2014/chart" uri="{C3380CC4-5D6E-409C-BE32-E72D297353CC}">
              <c16:uniqueId val="{00000009-3470-4FF3-BCA3-E3448CB115E6}"/>
            </c:ext>
          </c:extLst>
        </c:ser>
        <c:dLbls>
          <c:showLegendKey val="0"/>
          <c:showVal val="0"/>
          <c:showCatName val="0"/>
          <c:showSerName val="0"/>
          <c:showPercent val="0"/>
          <c:showBubbleSize val="0"/>
        </c:dLbls>
        <c:gapWidth val="150"/>
        <c:overlap val="100"/>
        <c:axId val="133146496"/>
        <c:axId val="133148032"/>
      </c:barChart>
      <c:catAx>
        <c:axId val="13314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148032"/>
        <c:crosses val="autoZero"/>
        <c:auto val="1"/>
        <c:lblAlgn val="ctr"/>
        <c:lblOffset val="100"/>
        <c:tickLblSkip val="1"/>
        <c:tickMarkSkip val="1"/>
        <c:noMultiLvlLbl val="0"/>
      </c:catAx>
      <c:valAx>
        <c:axId val="13314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46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579061</c:v>
                </c:pt>
                <c:pt idx="5">
                  <c:v>562266</c:v>
                </c:pt>
                <c:pt idx="8">
                  <c:v>538164</c:v>
                </c:pt>
                <c:pt idx="11">
                  <c:v>501749</c:v>
                </c:pt>
                <c:pt idx="14">
                  <c:v>481569</c:v>
                </c:pt>
              </c:numCache>
            </c:numRef>
          </c:val>
          <c:extLst>
            <c:ext xmlns:c16="http://schemas.microsoft.com/office/drawing/2014/chart" uri="{C3380CC4-5D6E-409C-BE32-E72D297353CC}">
              <c16:uniqueId val="{00000000-886A-433E-B011-D7E812206F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86A-433E-B011-D7E812206F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4991</c:v>
                </c:pt>
                <c:pt idx="3">
                  <c:v>4566</c:v>
                </c:pt>
                <c:pt idx="6">
                  <c:v>3168</c:v>
                </c:pt>
                <c:pt idx="9">
                  <c:v>3063</c:v>
                </c:pt>
                <c:pt idx="12">
                  <c:v>5109</c:v>
                </c:pt>
              </c:numCache>
            </c:numRef>
          </c:val>
          <c:extLst>
            <c:ext xmlns:c16="http://schemas.microsoft.com/office/drawing/2014/chart" uri="{C3380CC4-5D6E-409C-BE32-E72D297353CC}">
              <c16:uniqueId val="{00000002-886A-433E-B011-D7E812206F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6A-433E-B011-D7E812206F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118804</c:v>
                </c:pt>
                <c:pt idx="3">
                  <c:v>117767</c:v>
                </c:pt>
                <c:pt idx="6">
                  <c:v>116074</c:v>
                </c:pt>
                <c:pt idx="9">
                  <c:v>117757</c:v>
                </c:pt>
                <c:pt idx="12">
                  <c:v>114333</c:v>
                </c:pt>
              </c:numCache>
            </c:numRef>
          </c:val>
          <c:extLst>
            <c:ext xmlns:c16="http://schemas.microsoft.com/office/drawing/2014/chart" uri="{C3380CC4-5D6E-409C-BE32-E72D297353CC}">
              <c16:uniqueId val="{00000004-886A-433E-B011-D7E812206F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300010</c:v>
                </c:pt>
                <c:pt idx="3">
                  <c:v>299946</c:v>
                </c:pt>
                <c:pt idx="6">
                  <c:v>310053</c:v>
                </c:pt>
                <c:pt idx="9">
                  <c:v>300349</c:v>
                </c:pt>
                <c:pt idx="12">
                  <c:v>293517</c:v>
                </c:pt>
              </c:numCache>
            </c:numRef>
          </c:val>
          <c:extLst>
            <c:ext xmlns:c16="http://schemas.microsoft.com/office/drawing/2014/chart" uri="{C3380CC4-5D6E-409C-BE32-E72D297353CC}">
              <c16:uniqueId val="{00000005-886A-433E-B011-D7E812206F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86A-433E-B011-D7E812206F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175818</c:v>
                </c:pt>
                <c:pt idx="3">
                  <c:v>177549</c:v>
                </c:pt>
                <c:pt idx="6">
                  <c:v>171969</c:v>
                </c:pt>
                <c:pt idx="9">
                  <c:v>137757</c:v>
                </c:pt>
                <c:pt idx="12">
                  <c:v>123879</c:v>
                </c:pt>
              </c:numCache>
            </c:numRef>
          </c:val>
          <c:extLst>
            <c:ext xmlns:c16="http://schemas.microsoft.com/office/drawing/2014/chart" uri="{C3380CC4-5D6E-409C-BE32-E72D297353CC}">
              <c16:uniqueId val="{00000007-886A-433E-B011-D7E812206F3F}"/>
            </c:ext>
          </c:extLst>
        </c:ser>
        <c:dLbls>
          <c:showLegendKey val="0"/>
          <c:showVal val="0"/>
          <c:showCatName val="0"/>
          <c:showSerName val="0"/>
          <c:showPercent val="0"/>
          <c:showBubbleSize val="0"/>
        </c:dLbls>
        <c:gapWidth val="100"/>
        <c:overlap val="100"/>
        <c:axId val="112577152"/>
        <c:axId val="112583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20562</c:v>
                </c:pt>
                <c:pt idx="2">
                  <c:v>#N/A</c:v>
                </c:pt>
                <c:pt idx="3">
                  <c:v>#N/A</c:v>
                </c:pt>
                <c:pt idx="4">
                  <c:v>37562</c:v>
                </c:pt>
                <c:pt idx="5">
                  <c:v>#N/A</c:v>
                </c:pt>
                <c:pt idx="6">
                  <c:v>#N/A</c:v>
                </c:pt>
                <c:pt idx="7">
                  <c:v>63100</c:v>
                </c:pt>
                <c:pt idx="8">
                  <c:v>#N/A</c:v>
                </c:pt>
                <c:pt idx="9">
                  <c:v>#N/A</c:v>
                </c:pt>
                <c:pt idx="10">
                  <c:v>57177</c:v>
                </c:pt>
                <c:pt idx="11">
                  <c:v>#N/A</c:v>
                </c:pt>
                <c:pt idx="12">
                  <c:v>#N/A</c:v>
                </c:pt>
                <c:pt idx="13">
                  <c:v>55269</c:v>
                </c:pt>
                <c:pt idx="14">
                  <c:v>#N/A</c:v>
                </c:pt>
              </c:numCache>
            </c:numRef>
          </c:val>
          <c:smooth val="0"/>
          <c:extLst>
            <c:ext xmlns:c16="http://schemas.microsoft.com/office/drawing/2014/chart" uri="{C3380CC4-5D6E-409C-BE32-E72D297353CC}">
              <c16:uniqueId val="{00000008-886A-433E-B011-D7E812206F3F}"/>
            </c:ext>
          </c:extLst>
        </c:ser>
        <c:dLbls>
          <c:showLegendKey val="0"/>
          <c:showVal val="0"/>
          <c:showCatName val="0"/>
          <c:showSerName val="0"/>
          <c:showPercent val="0"/>
          <c:showBubbleSize val="0"/>
        </c:dLbls>
        <c:marker val="1"/>
        <c:smooth val="0"/>
        <c:axId val="112577152"/>
        <c:axId val="112583424"/>
      </c:lineChart>
      <c:catAx>
        <c:axId val="11257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583424"/>
        <c:crosses val="autoZero"/>
        <c:auto val="1"/>
        <c:lblAlgn val="ctr"/>
        <c:lblOffset val="100"/>
        <c:tickLblSkip val="1"/>
        <c:tickMarkSkip val="1"/>
        <c:noMultiLvlLbl val="0"/>
      </c:catAx>
      <c:valAx>
        <c:axId val="112583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7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3376700</c:v>
                </c:pt>
                <c:pt idx="5">
                  <c:v>3102416</c:v>
                </c:pt>
                <c:pt idx="8">
                  <c:v>2759384</c:v>
                </c:pt>
                <c:pt idx="11">
                  <c:v>2580637</c:v>
                </c:pt>
                <c:pt idx="14">
                  <c:v>2331222</c:v>
                </c:pt>
              </c:numCache>
            </c:numRef>
          </c:val>
          <c:extLst>
            <c:ext xmlns:c16="http://schemas.microsoft.com/office/drawing/2014/chart" uri="{C3380CC4-5D6E-409C-BE32-E72D297353CC}">
              <c16:uniqueId val="{00000000-201E-4D2D-A3BC-7EC751B67D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1512513</c:v>
                </c:pt>
                <c:pt idx="5">
                  <c:v>1398424</c:v>
                </c:pt>
                <c:pt idx="8">
                  <c:v>1355780</c:v>
                </c:pt>
                <c:pt idx="11">
                  <c:v>1332788</c:v>
                </c:pt>
                <c:pt idx="14">
                  <c:v>1220336</c:v>
                </c:pt>
              </c:numCache>
            </c:numRef>
          </c:val>
          <c:extLst>
            <c:ext xmlns:c16="http://schemas.microsoft.com/office/drawing/2014/chart" uri="{C3380CC4-5D6E-409C-BE32-E72D297353CC}">
              <c16:uniqueId val="{00000001-201E-4D2D-A3BC-7EC751B67D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2564952</c:v>
                </c:pt>
                <c:pt idx="5">
                  <c:v>2903714</c:v>
                </c:pt>
                <c:pt idx="8">
                  <c:v>3375222</c:v>
                </c:pt>
                <c:pt idx="11">
                  <c:v>3741276</c:v>
                </c:pt>
                <c:pt idx="14">
                  <c:v>4027144</c:v>
                </c:pt>
              </c:numCache>
            </c:numRef>
          </c:val>
          <c:extLst>
            <c:ext xmlns:c16="http://schemas.microsoft.com/office/drawing/2014/chart" uri="{C3380CC4-5D6E-409C-BE32-E72D297353CC}">
              <c16:uniqueId val="{00000002-201E-4D2D-A3BC-7EC751B67D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1E-4D2D-A3BC-7EC751B67D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1E-4D2D-A3BC-7EC751B67D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41234</c:v>
                </c:pt>
                <c:pt idx="3">
                  <c:v>39218</c:v>
                </c:pt>
                <c:pt idx="6">
                  <c:v>32236</c:v>
                </c:pt>
                <c:pt idx="9">
                  <c:v>30251</c:v>
                </c:pt>
                <c:pt idx="12">
                  <c:v>29320</c:v>
                </c:pt>
              </c:numCache>
            </c:numRef>
          </c:val>
          <c:extLst>
            <c:ext xmlns:c16="http://schemas.microsoft.com/office/drawing/2014/chart" uri="{C3380CC4-5D6E-409C-BE32-E72D297353CC}">
              <c16:uniqueId val="{00000005-201E-4D2D-A3BC-7EC751B67D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1110370</c:v>
                </c:pt>
                <c:pt idx="3">
                  <c:v>1073038</c:v>
                </c:pt>
                <c:pt idx="6">
                  <c:v>1031464</c:v>
                </c:pt>
                <c:pt idx="9">
                  <c:v>1015621</c:v>
                </c:pt>
                <c:pt idx="12">
                  <c:v>963710</c:v>
                </c:pt>
              </c:numCache>
            </c:numRef>
          </c:val>
          <c:extLst>
            <c:ext xmlns:c16="http://schemas.microsoft.com/office/drawing/2014/chart" uri="{C3380CC4-5D6E-409C-BE32-E72D297353CC}">
              <c16:uniqueId val="{00000006-201E-4D2D-A3BC-7EC751B67D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01E-4D2D-A3BC-7EC751B67D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1185708</c:v>
                </c:pt>
                <c:pt idx="3">
                  <c:v>1171377</c:v>
                </c:pt>
                <c:pt idx="6">
                  <c:v>1163015</c:v>
                </c:pt>
                <c:pt idx="9">
                  <c:v>1183580</c:v>
                </c:pt>
                <c:pt idx="12">
                  <c:v>1130383</c:v>
                </c:pt>
              </c:numCache>
            </c:numRef>
          </c:val>
          <c:extLst>
            <c:ext xmlns:c16="http://schemas.microsoft.com/office/drawing/2014/chart" uri="{C3380CC4-5D6E-409C-BE32-E72D297353CC}">
              <c16:uniqueId val="{00000008-201E-4D2D-A3BC-7EC751B67D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98958</c:v>
                </c:pt>
                <c:pt idx="3">
                  <c:v>81707</c:v>
                </c:pt>
                <c:pt idx="6">
                  <c:v>73325</c:v>
                </c:pt>
                <c:pt idx="9">
                  <c:v>64739</c:v>
                </c:pt>
                <c:pt idx="12">
                  <c:v>53826</c:v>
                </c:pt>
              </c:numCache>
            </c:numRef>
          </c:val>
          <c:extLst>
            <c:ext xmlns:c16="http://schemas.microsoft.com/office/drawing/2014/chart" uri="{C3380CC4-5D6E-409C-BE32-E72D297353CC}">
              <c16:uniqueId val="{00000009-201E-4D2D-A3BC-7EC751B67D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6955284</c:v>
                </c:pt>
                <c:pt idx="3">
                  <c:v>6548270</c:v>
                </c:pt>
                <c:pt idx="6">
                  <c:v>6249084</c:v>
                </c:pt>
                <c:pt idx="9">
                  <c:v>6059353</c:v>
                </c:pt>
                <c:pt idx="12">
                  <c:v>5849226</c:v>
                </c:pt>
              </c:numCache>
            </c:numRef>
          </c:val>
          <c:extLst>
            <c:ext xmlns:c16="http://schemas.microsoft.com/office/drawing/2014/chart" uri="{C3380CC4-5D6E-409C-BE32-E72D297353CC}">
              <c16:uniqueId val="{0000000A-201E-4D2D-A3BC-7EC751B67DAE}"/>
            </c:ext>
          </c:extLst>
        </c:ser>
        <c:dLbls>
          <c:showLegendKey val="0"/>
          <c:showVal val="0"/>
          <c:showCatName val="0"/>
          <c:showSerName val="0"/>
          <c:showPercent val="0"/>
          <c:showBubbleSize val="0"/>
        </c:dLbls>
        <c:gapWidth val="100"/>
        <c:overlap val="100"/>
        <c:axId val="133462272"/>
        <c:axId val="133472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1937390</c:v>
                </c:pt>
                <c:pt idx="2">
                  <c:v>#N/A</c:v>
                </c:pt>
                <c:pt idx="3">
                  <c:v>#N/A</c:v>
                </c:pt>
                <c:pt idx="4">
                  <c:v>1509056</c:v>
                </c:pt>
                <c:pt idx="5">
                  <c:v>#N/A</c:v>
                </c:pt>
                <c:pt idx="6">
                  <c:v>#N/A</c:v>
                </c:pt>
                <c:pt idx="7">
                  <c:v>1058739</c:v>
                </c:pt>
                <c:pt idx="8">
                  <c:v>#N/A</c:v>
                </c:pt>
                <c:pt idx="9">
                  <c:v>#N/A</c:v>
                </c:pt>
                <c:pt idx="10">
                  <c:v>698845</c:v>
                </c:pt>
                <c:pt idx="11">
                  <c:v>#N/A</c:v>
                </c:pt>
                <c:pt idx="12">
                  <c:v>#N/A</c:v>
                </c:pt>
                <c:pt idx="13">
                  <c:v>447762</c:v>
                </c:pt>
                <c:pt idx="14">
                  <c:v>#N/A</c:v>
                </c:pt>
              </c:numCache>
            </c:numRef>
          </c:val>
          <c:smooth val="0"/>
          <c:extLst>
            <c:ext xmlns:c16="http://schemas.microsoft.com/office/drawing/2014/chart" uri="{C3380CC4-5D6E-409C-BE32-E72D297353CC}">
              <c16:uniqueId val="{0000000B-201E-4D2D-A3BC-7EC751B67DAE}"/>
            </c:ext>
          </c:extLst>
        </c:ser>
        <c:dLbls>
          <c:showLegendKey val="0"/>
          <c:showVal val="0"/>
          <c:showCatName val="0"/>
          <c:showSerName val="0"/>
          <c:showPercent val="0"/>
          <c:showBubbleSize val="0"/>
        </c:dLbls>
        <c:marker val="1"/>
        <c:smooth val="0"/>
        <c:axId val="133462272"/>
        <c:axId val="133472640"/>
      </c:lineChart>
      <c:catAx>
        <c:axId val="13346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472640"/>
        <c:crosses val="autoZero"/>
        <c:auto val="1"/>
        <c:lblAlgn val="ctr"/>
        <c:lblOffset val="100"/>
        <c:tickLblSkip val="1"/>
        <c:tickMarkSkip val="1"/>
        <c:noMultiLvlLbl val="0"/>
      </c:catAx>
      <c:valAx>
        <c:axId val="133472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46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624774</c:v>
                </c:pt>
                <c:pt idx="1">
                  <c:v>627429</c:v>
                </c:pt>
                <c:pt idx="2">
                  <c:v>716516</c:v>
                </c:pt>
              </c:numCache>
            </c:numRef>
          </c:val>
          <c:extLst>
            <c:ext xmlns:c16="http://schemas.microsoft.com/office/drawing/2014/chart" uri="{C3380CC4-5D6E-409C-BE32-E72D297353CC}">
              <c16:uniqueId val="{00000000-EB0B-4F11-829B-4BB52D8ACA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B0B-4F11-829B-4BB52D8ACA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1642559</c:v>
                </c:pt>
                <c:pt idx="1">
                  <c:v>1950430</c:v>
                </c:pt>
                <c:pt idx="2">
                  <c:v>2039132</c:v>
                </c:pt>
              </c:numCache>
            </c:numRef>
          </c:val>
          <c:extLst>
            <c:ext xmlns:c16="http://schemas.microsoft.com/office/drawing/2014/chart" uri="{C3380CC4-5D6E-409C-BE32-E72D297353CC}">
              <c16:uniqueId val="{00000002-EB0B-4F11-829B-4BB52D8ACAEF}"/>
            </c:ext>
          </c:extLst>
        </c:ser>
        <c:dLbls>
          <c:showLegendKey val="0"/>
          <c:showVal val="0"/>
          <c:showCatName val="0"/>
          <c:showSerName val="0"/>
          <c:showPercent val="0"/>
          <c:showBubbleSize val="0"/>
        </c:dLbls>
        <c:gapWidth val="120"/>
        <c:overlap val="100"/>
        <c:axId val="133599616"/>
        <c:axId val="133601152"/>
      </c:barChart>
      <c:catAx>
        <c:axId val="13359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601152"/>
        <c:crosses val="autoZero"/>
        <c:auto val="1"/>
        <c:lblAlgn val="ctr"/>
        <c:lblOffset val="100"/>
        <c:tickLblSkip val="1"/>
        <c:tickMarkSkip val="1"/>
        <c:noMultiLvlLbl val="0"/>
      </c:catAx>
      <c:valAx>
        <c:axId val="133601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59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{9FF02032-D06A-4A11-B1E0-C901F00CCB23}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41F-4355-8AE5-BA9947549F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{71063751-8A1E-4DBC-91DB-7070CDE091B8}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1F-4355-8AE5-BA9947549F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{8E3F4B28-9639-46F1-B784-487673234774}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1F-4355-8AE5-BA9947549F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{A3A0699B-5250-4B89-A351-D5538C246B26}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1F-4355-8AE5-BA9947549F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{1549FA71-88DD-4F41-8DE5-46A027044BA0}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1F-4355-8AE5-BA9947549FC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{8D322233-8206-4C69-A99C-391512EC3B66}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41F-4355-8AE5-BA9947549FC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{20B16287-4B89-4171-8E65-5196E014C2EF}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41F-4355-8AE5-BA9947549FC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{C666F56A-8DAE-4196-8D7B-C7F9E40C7361}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41F-4355-8AE5-BA9947549FC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{255B2868-EE45-4953-9322-67C8A5441615}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41F-4355-8AE5-BA9947549F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29</c:v>
                </c:pt>
                <c:pt idx="24">
                  <c:v>29.6</c:v>
                </c:pt>
                <c:pt idx="32">
                  <c:v>30.2</c:v>
                </c:pt>
              </c:numCache>
            </c:numRef>
          </c:xVal>
          <c:yVal>
            <c:numRef>
              <c:f>公会計指標分析・財政指標組合せ分析表!$BP$51:$DC$51</c:f>
              <c:numCache>
                <c:formatCode>#,##0.0;"▲ "#,##0.0</c:formatCode>
                <c:ptCount val="40"/>
                <c:pt idx="16">
                  <c:v>32.1</c:v>
                </c:pt>
                <c:pt idx="24">
                  <c:v>19.8</c:v>
                </c:pt>
                <c:pt idx="32">
                  <c:v>12.5</c:v>
                </c:pt>
              </c:numCache>
            </c:numRef>
          </c:yVal>
          <c:smooth val="0"/>
          <c:extLst>
            <c:ext xmlns:c16="http://schemas.microsoft.com/office/drawing/2014/chart" uri="{C3380CC4-5D6E-409C-BE32-E72D297353CC}">
              <c16:uniqueId val="{00000009-741F-4355-8AE5-BA9947549FC5}"/>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{EA09C9FB-2AE3-419E-953D-2211D745B827}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41F-4355-8AE5-BA9947549FC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{19DDF65E-9F1C-4F89-9E02-FBF63AA8A22C}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1F-4355-8AE5-BA9947549F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{A3593F8C-D2C8-4FA9-8B37-B1C81F21C968}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1F-4355-8AE5-BA9947549F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{B0B5B1B4-7249-43F9-AEEC-C7008041FEF0}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1F-4355-8AE5-BA9947549F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{ABC41480-4513-49AE-99FF-D443B7F15B95}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1F-4355-8AE5-BA9947549FC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{A3EC7FD2-713E-4FBB-A315-1867B16D7596}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41F-4355-8AE5-BA9947549FC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{7108913F-BB41-459C-AA4C-0FD0E7EA082E}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41F-4355-8AE5-BA9947549FC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{583D42B6-8033-4A37-A1CF-940CA6DB7D33}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41F-4355-8AE5-BA9947549FC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{4E91F0EA-2BE9-4A85-A73A-3660CF890F63}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41F-4355-8AE5-BA9947549F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741F-4355-8AE5-BA9947549FC5}"/>
            </c:ext>
          </c:extLst>
        </c:ser>
        <c:dLbls>
          <c:showLegendKey val="0"/>
          <c:showVal val="1"/>
          <c:showCatName val="0"/>
          <c:showSerName val="0"/>
          <c:showPercent val="0"/>
          <c:showBubbleSize val="0"/>
        </c:dLbls>
        <c:axId val="120673024"/>
        <c:axId val="120674176"/>
      </c:scatterChart>
      <c:valAx>
        <c:axId val="120673024"/>
        <c:scaling>
          <c:orientation val="minMax"/>
          <c:max val="30.3"/>
          <c:min val="2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674176"/>
        <c:crosses val="autoZero"/>
        <c:crossBetween val="midCat"/>
      </c:valAx>
      <c:valAx>
        <c:axId val="120674176"/>
        <c:scaling>
          <c:orientation val="minMax"/>
          <c:max val="3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673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{8CE1286D-DE1E-4050-B3CA-537565DD132F}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851-4E76-BBDD-E7F2839764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{1F234F70-54F3-4AC5-A659-1756AC082133}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51-4E76-BBDD-E7F2839764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{E4A7E8AC-D6F3-4FBD-A8B5-A1B0DC0F6FF2}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51-4E76-BBDD-E7F2839764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{9AEEF02F-02DA-404E-8373-79C585E532C8}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51-4E76-BBDD-E7F2839764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{86863CDC-8DBD-4DCF-BB0F-F73F35ED85A1}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51-4E76-BBDD-E7F2839764F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{030A87E9-F91F-45B1-BBE3-7FC7C26F7FDB}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851-4E76-BBDD-E7F2839764F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{F2717A05-80CA-4A54-96F7-471A87EFFD6E}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851-4E76-BBDD-E7F2839764F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{8AD11947-F8C5-409D-B6FE-0E47408A045A}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851-4E76-BBDD-E7F2839764F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{F4C807E9-241A-4827-9D81-BA26C8D9B496}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851-4E76-BBDD-E7F2839764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0.7</c:v>
                </c:pt>
                <c:pt idx="16">
                  <c:v>1.3</c:v>
                </c:pt>
                <c:pt idx="24">
                  <c:v>1.5</c:v>
                </c:pt>
                <c:pt idx="32">
                  <c:v>1.6</c:v>
                </c:pt>
              </c:numCache>
            </c:numRef>
          </c:xVal>
          <c:yVal>
            <c:numRef>
              <c:f>公会計指標分析・財政指標組合せ分析表!$BP$73:$DC$73</c:f>
              <c:numCache>
                <c:formatCode>#,##0.0;"▲ "#,##0.0</c:formatCode>
                <c:ptCount val="40"/>
                <c:pt idx="0">
                  <c:v>73.2</c:v>
                </c:pt>
                <c:pt idx="8">
                  <c:v>49.7</c:v>
                </c:pt>
                <c:pt idx="16">
                  <c:v>32.1</c:v>
                </c:pt>
                <c:pt idx="24">
                  <c:v>19.8</c:v>
                </c:pt>
                <c:pt idx="32">
                  <c:v>12.5</c:v>
                </c:pt>
              </c:numCache>
            </c:numRef>
          </c:yVal>
          <c:smooth val="0"/>
          <c:extLst>
            <c:ext xmlns:c16="http://schemas.microsoft.com/office/drawing/2014/chart" uri="{C3380CC4-5D6E-409C-BE32-E72D297353CC}">
              <c16:uniqueId val="{00000009-F851-4E76-BBDD-E7F2839764F3}"/>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{6A367745-83F9-4154-94B6-61C173B8A239}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851-4E76-BBDD-E7F2839764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{9FB6ACE8-A4BE-4670-BC41-3915309E0A7D}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51-4E76-BBDD-E7F2839764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{FE9684D0-1382-4E19-87FF-0BD89C1A1EC2}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51-4E76-BBDD-E7F2839764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{D2A0FC19-7C56-4B92-A353-5B78AD58D86F}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51-4E76-BBDD-E7F2839764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{E462201B-F3A0-474D-B35F-732A7A81BF87}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51-4E76-BBDD-E7F2839764F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{49C7320C-A341-41EF-A166-22BBD1F135EC}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851-4E76-BBDD-E7F2839764F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{59CC37BD-47A9-4C3A-B44D-1E42BA2C9B02}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851-4E76-BBDD-E7F2839764F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{2C3EFE46-444B-45F8-B6C3-0285AA1A40B4}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851-4E76-BBDD-E7F2839764F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{63C2A84A-24AA-4DBF-ACF2-8F7518AB4292}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851-4E76-BBDD-E7F2839764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numCache>
            </c:numRef>
          </c:xVal>
          <c:yVal>
            <c:numRef>
              <c:f>公会計指標分析・財政指標組合せ分析表!$BP$77:$DC$77</c:f>
              <c:numCache>
                <c:formatCode>#,##0.0;"▲ "#,##0.0</c:formatCode>
                <c:ptCount val="40"/>
              </c:numCache>
            </c:numRef>
          </c:yVal>
          <c:smooth val="0"/>
          <c:extLst>
            <c:ext xmlns:c16="http://schemas.microsoft.com/office/drawing/2014/chart" uri="{C3380CC4-5D6E-409C-BE32-E72D297353CC}">
              <c16:uniqueId val="{00000013-F851-4E76-BBDD-E7F2839764F3}"/>
            </c:ext>
          </c:extLst>
        </c:ser>
        <c:dLbls>
          <c:showLegendKey val="0"/>
          <c:showVal val="1"/>
          <c:showCatName val="0"/>
          <c:showSerName val="0"/>
          <c:showPercent val="0"/>
          <c:showBubbleSize val="0"/>
        </c:dLbls>
        <c:axId val="120843648"/>
        <c:axId val="120845824"/>
      </c:scatterChart>
      <c:valAx>
        <c:axId val="120843648"/>
        <c:scaling>
          <c:orientation val="minMax"/>
          <c:max val="1.7000000000000002"/>
          <c:min val="0.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845824"/>
        <c:crosses val="autoZero"/>
        <c:crossBetween val="midCat"/>
      </c:valAx>
      <c:valAx>
        <c:axId val="120845824"/>
        <c:scaling>
          <c:orientation val="minMax"/>
          <c:max val="8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8436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・元利償還金等は、過去に都債発行額の抑制に努めた結果、元利償還金が減少するなど、近年は概ね減少傾向にある。</a:t>
          </a:r>
        </a:p>
        <a:p>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年度においても、元利償還金が減少したことなどにより、対前年度比</a:t>
          </a:r>
          <a:r>
            <a:rPr kumimoji="1" lang="en-US" altLang="ja-JP" sz="1200">
              <a:latin typeface="ＭＳ ゴシック" pitchFamily="49" charset="-128"/>
              <a:ea typeface="ＭＳ ゴシック" pitchFamily="49" charset="-128"/>
            </a:rPr>
            <a:t>4.0</a:t>
          </a:r>
          <a:r>
            <a:rPr kumimoji="1" lang="ja-JP" altLang="en-US" sz="1200">
              <a:latin typeface="ＭＳ ゴシック" pitchFamily="49" charset="-128"/>
              <a:ea typeface="ＭＳ ゴシック" pitchFamily="49" charset="-128"/>
            </a:rPr>
            <a:t>％の減となった。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・一方、算入公債費等は、災害復旧費等に係る基準財政需要額の減などにより、近年は減少傾向にあり、</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年度においても、対前年度比</a:t>
          </a:r>
          <a:r>
            <a:rPr kumimoji="1" lang="en-US" altLang="ja-JP" sz="1200">
              <a:latin typeface="ＭＳ ゴシック" pitchFamily="49" charset="-128"/>
              <a:ea typeface="ＭＳ ゴシック" pitchFamily="49" charset="-128"/>
            </a:rPr>
            <a:t>4.0</a:t>
          </a:r>
          <a:r>
            <a:rPr kumimoji="1" lang="ja-JP" altLang="en-US" sz="1200">
              <a:latin typeface="ＭＳ ゴシック" pitchFamily="49" charset="-128"/>
              <a:ea typeface="ＭＳ ゴシック" pitchFamily="49" charset="-128"/>
            </a:rPr>
            <a:t>％の減となっている。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・よって、</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年度の実質公債費比率の分子については、対前年度比</a:t>
          </a:r>
          <a:r>
            <a:rPr kumimoji="1" lang="en-US" altLang="ja-JP" sz="1200">
              <a:latin typeface="ＭＳ ゴシック" pitchFamily="49" charset="-128"/>
              <a:ea typeface="ＭＳ ゴシック" pitchFamily="49" charset="-128"/>
            </a:rPr>
            <a:t>3.3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億円）減の</a:t>
          </a:r>
          <a:r>
            <a:rPr kumimoji="1" lang="en-US" altLang="ja-JP" sz="1200">
              <a:latin typeface="ＭＳ ゴシック" pitchFamily="49" charset="-128"/>
              <a:ea typeface="ＭＳ ゴシック" pitchFamily="49" charset="-128"/>
            </a:rPr>
            <a:t>553</a:t>
          </a:r>
          <a:r>
            <a:rPr kumimoji="1" lang="ja-JP" altLang="en-US" sz="1200">
              <a:latin typeface="ＭＳ ゴシック" pitchFamily="49" charset="-128"/>
              <a:ea typeface="ＭＳ ゴシック" pitchFamily="49" charset="-128"/>
            </a:rPr>
            <a:t>億円となっている。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・都にあっては、特定財源である都市計画税を都道府県で唯一特例で課税しているため、他道府県に比べて実質公債費比率が低くなる傾向がある。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・将来負担額については、地方債現在高の減少や退職手当制度見直し等による退職負担見込額の減少などにより毎年減少している。</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年度においても、地方債現在高の減などにより、対前年度比</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・一方、充当可能財源等については、年度によって増減しているが、</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年度においては、基準財政需要額算入見込額の減等により、対前年度比</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％の減となった。</a:t>
          </a:r>
        </a:p>
        <a:p>
          <a:r>
            <a:rPr kumimoji="1" lang="ja-JP" altLang="en-US" sz="1400">
              <a:latin typeface="ＭＳ ゴシック" pitchFamily="49" charset="-128"/>
              <a:ea typeface="ＭＳ ゴシック" pitchFamily="49" charset="-128"/>
            </a:rPr>
            <a:t>・よって、</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年度の将来負担比率の分子については、対前年度比</a:t>
          </a:r>
          <a:r>
            <a:rPr kumimoji="1" lang="en-US" altLang="ja-JP" sz="1400">
              <a:latin typeface="ＭＳ ゴシック" pitchFamily="49" charset="-128"/>
              <a:ea typeface="ＭＳ ゴシック" pitchFamily="49" charset="-128"/>
            </a:rPr>
            <a:t>35.9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2,511</a:t>
          </a:r>
          <a:r>
            <a:rPr kumimoji="1" lang="ja-JP" altLang="en-US" sz="1400">
              <a:latin typeface="ＭＳ ゴシック" pitchFamily="49" charset="-128"/>
              <a:ea typeface="ＭＳ ゴシック" pitchFamily="49" charset="-128"/>
            </a:rPr>
            <a:t>億円）減の</a:t>
          </a:r>
          <a:r>
            <a:rPr kumimoji="1" lang="en-US" altLang="ja-JP" sz="1400">
              <a:latin typeface="ＭＳ ゴシック" pitchFamily="49" charset="-128"/>
              <a:ea typeface="ＭＳ ゴシック" pitchFamily="49" charset="-128"/>
            </a:rPr>
            <a:t>4,478</a:t>
          </a:r>
          <a:r>
            <a:rPr kumimoji="1" lang="ja-JP" altLang="en-US" sz="1400">
              <a:latin typeface="ＭＳ ゴシック" pitchFamily="49" charset="-128"/>
              <a:ea typeface="ＭＳ ゴシック" pitchFamily="49" charset="-128"/>
            </a:rPr>
            <a:t>億円となっている。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・なお、この比率の将来負担額には、今後の社会資本ストックの更新需要や社会保障関係経費の増加などが含まれていないなど、都財政の実態をあらわすものではない。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年度間の財源調整機能を有する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が増加するとともに、３つのシティ実現に向けた基金など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を含む「その他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も増加した。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３つのシティ実現に向けた基金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セーフシティ、ダイバーシティ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スマートシティの実現に向けた基金及び東京オリンピック・パラリンピック開催準備基金の総称</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景気変動の影響を受けやすい税収構造を有し、地方交付税の不交付団体である東京都が、将来にわたり安定的かつ継続的に行政サービスを行っていくためには、財源となる基金を適切に活用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する必要がある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大会後も、都民の安全・安心の確保や、東京の一層の活力向上に向けた取組を着実に推進する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ことが求められており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、そのための貴重な財源として、今後も基金の計画的な活用に努め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、将来にわたる安定的な財政対応力を堅持していく。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大会の開催準備と「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年に向けた実行プラン」に掲げる政策の着実な展開に必要な財源などとして、基金を活用していく。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・福祉先進都市実現基金が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億円減少するとともに無電柱化推進基金が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億円減少した一方、東京オリンピック・パラリンピック開催準備基金が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億円増加するとともに国民健康保険財政安定化基金が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億円増加したことなどにより、その他特定目的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・都民の安全・安心の確保など直面する課題の解決に向けた取組や東京の更なる活性化につながる取組、東京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大会の開催準備等を着実に進めるための財源として、積極的に活用していく。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・具体的には、今後、東京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大会の開催準備などを着実に進めていくため、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年度までに１兆円以上取り崩すこととしている。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また、大会後は、防災対策など都民の安全・安心の確保や、スマートエネルギー都市の実現など東京の一層の活力向上に向けた取組を着実に推進するための貴重な財源として、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活用していく。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年度決算剰余金が生じ、その２分の１以上の積立てを行ったことに加え、平成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年度補正予算で当初予算に計上された都税額を上回る額に規定の率をかけた金額を積み立てたため、財政調整基金残高が増加している。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間の財源調整を図り、財政の健全な運営に資することを目的とする財政調整基金は、都税収入が不安定な都の財政運営にとって大きな役割を果たしていることから、都税収入が堅調な近年においても、歳出抑制努力と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せて将来に備えて積立を継続してきた。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今後とも、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を戦略的かつ計画的に活用していく。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54</xdr:row>
      <xdr:rowOff>0</xdr:rowOff>
    </xdr:from>
    <xdr:to>
      <xdr:col>91</xdr:col>
      <xdr:colOff>0</xdr:colOff>
      <xdr:row>56</xdr:row>
      <xdr:rowOff>0</xdr:rowOff>
    </xdr:to>
    <xdr:sp macro="" textlink="">
      <xdr:nvSpPr>
        <xdr:cNvPr id="4" name="正方形/長方形 3"/>
        <xdr:cNvSpPr/>
      </xdr:nvSpPr>
      <xdr:spPr>
        <a:xfrm>
          <a:off x="14180820" y="90525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54</xdr:row>
      <xdr:rowOff>0</xdr:rowOff>
    </xdr:from>
    <xdr:to>
      <xdr:col>99</xdr:col>
      <xdr:colOff>0</xdr:colOff>
      <xdr:row>56</xdr:row>
      <xdr:rowOff>0</xdr:rowOff>
    </xdr:to>
    <xdr:sp macro="" textlink="">
      <xdr:nvSpPr>
        <xdr:cNvPr id="5" name="正方形/長方形 4"/>
        <xdr:cNvSpPr/>
      </xdr:nvSpPr>
      <xdr:spPr>
        <a:xfrm>
          <a:off x="15521940" y="90525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54</xdr:row>
      <xdr:rowOff>0</xdr:rowOff>
    </xdr:from>
    <xdr:to>
      <xdr:col>107</xdr:col>
      <xdr:colOff>0</xdr:colOff>
      <xdr:row>56</xdr:row>
      <xdr:rowOff>0</xdr:rowOff>
    </xdr:to>
    <xdr:sp macro="" textlink="">
      <xdr:nvSpPr>
        <xdr:cNvPr id="6" name="正方形/長方形 5"/>
        <xdr:cNvSpPr/>
      </xdr:nvSpPr>
      <xdr:spPr>
        <a:xfrm>
          <a:off x="16863060" y="90525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56</xdr:row>
      <xdr:rowOff>0</xdr:rowOff>
    </xdr:from>
    <xdr:to>
      <xdr:col>91</xdr:col>
      <xdr:colOff>0</xdr:colOff>
      <xdr:row>58</xdr:row>
      <xdr:rowOff>0</xdr:rowOff>
    </xdr:to>
    <xdr:sp macro="" textlink="">
      <xdr:nvSpPr>
        <xdr:cNvPr id="7" name="正方形/長方形 6"/>
        <xdr:cNvSpPr/>
      </xdr:nvSpPr>
      <xdr:spPr>
        <a:xfrm>
          <a:off x="14180820" y="938784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56</xdr:row>
      <xdr:rowOff>0</xdr:rowOff>
    </xdr:from>
    <xdr:to>
      <xdr:col>99</xdr:col>
      <xdr:colOff>0</xdr:colOff>
      <xdr:row>58</xdr:row>
      <xdr:rowOff>0</xdr:rowOff>
    </xdr:to>
    <xdr:sp macro="" textlink="">
      <xdr:nvSpPr>
        <xdr:cNvPr id="8" name="正方形/長方形 7"/>
        <xdr:cNvSpPr/>
      </xdr:nvSpPr>
      <xdr:spPr>
        <a:xfrm>
          <a:off x="15521940" y="938784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56</xdr:row>
      <xdr:rowOff>0</xdr:rowOff>
    </xdr:from>
    <xdr:to>
      <xdr:col>107</xdr:col>
      <xdr:colOff>0</xdr:colOff>
      <xdr:row>58</xdr:row>
      <xdr:rowOff>0</xdr:rowOff>
    </xdr:to>
    <xdr:sp macro="" textlink="">
      <xdr:nvSpPr>
        <xdr:cNvPr id="9" name="正方形/長方形 8"/>
        <xdr:cNvSpPr/>
      </xdr:nvSpPr>
      <xdr:spPr>
        <a:xfrm>
          <a:off x="16863060" y="938784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76</xdr:row>
      <xdr:rowOff>0</xdr:rowOff>
    </xdr:from>
    <xdr:to>
      <xdr:col>75</xdr:col>
      <xdr:colOff>0</xdr:colOff>
      <xdr:row>78</xdr:row>
      <xdr:rowOff>0</xdr:rowOff>
    </xdr:to>
    <xdr:sp macro="" textlink="">
      <xdr:nvSpPr>
        <xdr:cNvPr id="10" name="正方形/長方形 9"/>
        <xdr:cNvSpPr/>
      </xdr:nvSpPr>
      <xdr:spPr>
        <a:xfrm>
          <a:off x="11498580" y="1274064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76</xdr:row>
      <xdr:rowOff>0</xdr:rowOff>
    </xdr:from>
    <xdr:to>
      <xdr:col>83</xdr:col>
      <xdr:colOff>0</xdr:colOff>
      <xdr:row>78</xdr:row>
      <xdr:rowOff>0</xdr:rowOff>
    </xdr:to>
    <xdr:sp macro="" textlink="">
      <xdr:nvSpPr>
        <xdr:cNvPr id="11" name="正方形/長方形 10"/>
        <xdr:cNvSpPr/>
      </xdr:nvSpPr>
      <xdr:spPr>
        <a:xfrm>
          <a:off x="12839700" y="1274064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76</xdr:row>
      <xdr:rowOff>0</xdr:rowOff>
    </xdr:from>
    <xdr:to>
      <xdr:col>91</xdr:col>
      <xdr:colOff>0</xdr:colOff>
      <xdr:row>78</xdr:row>
      <xdr:rowOff>0</xdr:rowOff>
    </xdr:to>
    <xdr:sp macro="" textlink="">
      <xdr:nvSpPr>
        <xdr:cNvPr id="12" name="正方形/長方形 11"/>
        <xdr:cNvSpPr/>
      </xdr:nvSpPr>
      <xdr:spPr>
        <a:xfrm>
          <a:off x="14180820" y="1274064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76</xdr:row>
      <xdr:rowOff>0</xdr:rowOff>
    </xdr:from>
    <xdr:to>
      <xdr:col>99</xdr:col>
      <xdr:colOff>0</xdr:colOff>
      <xdr:row>78</xdr:row>
      <xdr:rowOff>0</xdr:rowOff>
    </xdr:to>
    <xdr:sp macro="" textlink="">
      <xdr:nvSpPr>
        <xdr:cNvPr id="13" name="正方形/長方形 12"/>
        <xdr:cNvSpPr/>
      </xdr:nvSpPr>
      <xdr:spPr>
        <a:xfrm>
          <a:off x="15521940" y="1274064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76</xdr:row>
      <xdr:rowOff>0</xdr:rowOff>
    </xdr:from>
    <xdr:to>
      <xdr:col>107</xdr:col>
      <xdr:colOff>0</xdr:colOff>
      <xdr:row>78</xdr:row>
      <xdr:rowOff>0</xdr:rowOff>
    </xdr:to>
    <xdr:sp macro="" textlink="">
      <xdr:nvSpPr>
        <xdr:cNvPr id="14" name="正方形/長方形 13"/>
        <xdr:cNvSpPr/>
      </xdr:nvSpPr>
      <xdr:spPr>
        <a:xfrm>
          <a:off x="16863060" y="1274064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77</xdr:row>
      <xdr:rowOff>149225</xdr:rowOff>
    </xdr:from>
    <xdr:to>
      <xdr:col>75</xdr:col>
      <xdr:colOff>0</xdr:colOff>
      <xdr:row>79</xdr:row>
      <xdr:rowOff>149225</xdr:rowOff>
    </xdr:to>
    <xdr:sp macro="" textlink="">
      <xdr:nvSpPr>
        <xdr:cNvPr id="15" name="正方形/長方形 14"/>
        <xdr:cNvSpPr/>
      </xdr:nvSpPr>
      <xdr:spPr>
        <a:xfrm>
          <a:off x="11498580" y="13057505"/>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77</xdr:row>
      <xdr:rowOff>149225</xdr:rowOff>
    </xdr:from>
    <xdr:to>
      <xdr:col>83</xdr:col>
      <xdr:colOff>0</xdr:colOff>
      <xdr:row>79</xdr:row>
      <xdr:rowOff>149225</xdr:rowOff>
    </xdr:to>
    <xdr:sp macro="" textlink="">
      <xdr:nvSpPr>
        <xdr:cNvPr id="16" name="正方形/長方形 15"/>
        <xdr:cNvSpPr/>
      </xdr:nvSpPr>
      <xdr:spPr>
        <a:xfrm>
          <a:off x="12839700" y="13057505"/>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77</xdr:row>
      <xdr:rowOff>149225</xdr:rowOff>
    </xdr:from>
    <xdr:to>
      <xdr:col>91</xdr:col>
      <xdr:colOff>0</xdr:colOff>
      <xdr:row>79</xdr:row>
      <xdr:rowOff>149225</xdr:rowOff>
    </xdr:to>
    <xdr:sp macro="" textlink="">
      <xdr:nvSpPr>
        <xdr:cNvPr id="17" name="正方形/長方形 16"/>
        <xdr:cNvSpPr/>
      </xdr:nvSpPr>
      <xdr:spPr>
        <a:xfrm>
          <a:off x="14180820" y="13057505"/>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77</xdr:row>
      <xdr:rowOff>149225</xdr:rowOff>
    </xdr:from>
    <xdr:to>
      <xdr:col>99</xdr:col>
      <xdr:colOff>0</xdr:colOff>
      <xdr:row>79</xdr:row>
      <xdr:rowOff>149225</xdr:rowOff>
    </xdr:to>
    <xdr:sp macro="" textlink="">
      <xdr:nvSpPr>
        <xdr:cNvPr id="18" name="正方形/長方形 17"/>
        <xdr:cNvSpPr/>
      </xdr:nvSpPr>
      <xdr:spPr>
        <a:xfrm>
          <a:off x="15521940" y="13057505"/>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77</xdr:row>
      <xdr:rowOff>149225</xdr:rowOff>
    </xdr:from>
    <xdr:to>
      <xdr:col>107</xdr:col>
      <xdr:colOff>0</xdr:colOff>
      <xdr:row>79</xdr:row>
      <xdr:rowOff>149225</xdr:rowOff>
    </xdr:to>
    <xdr:sp macro="" textlink="">
      <xdr:nvSpPr>
        <xdr:cNvPr id="19" name="正方形/長方形 18"/>
        <xdr:cNvSpPr/>
      </xdr:nvSpPr>
      <xdr:spPr>
        <a:xfrm>
          <a:off x="16863060" y="13057505"/>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20" name="正方形/長方形 19"/>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21" name="正方形/長方形 20"/>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22" name="正方形/長方形 21"/>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23" name="正方形/長方形 22"/>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24" name="正方形/長方形 23"/>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25" name="正方形/長方形 24"/>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26" name="正方形/長方形 25"/>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7" name="正方形/長方形 26"/>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8" name="正方形/長方形 27"/>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9" name="正方形/長方形 28"/>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13,637,346
13,115,844
2,193.96
7,304,356,500
6,827,470,963
327,812,873
3,883,590,947
4,305,024,299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30" name="正方形/長方形 29"/>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31" name="正方形/長方形 30"/>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32" name="正方形/長方形 31"/>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33" name="正方形/長方形 32"/>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34" name="正方形/長方形 33"/>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35" name="正方形/長方形 34"/>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56</xdr:col>
      <xdr:colOff>111125</xdr:colOff>
      <xdr:row>2</xdr:row>
      <xdr:rowOff>22225</xdr:rowOff>
    </xdr:from>
    <xdr:to>
      <xdr:col>64</xdr:col>
      <xdr:colOff>111125</xdr:colOff>
      <xdr:row>3</xdr:row>
      <xdr:rowOff>79375</xdr:rowOff>
    </xdr:to>
    <xdr:sp macro="" textlink="">
      <xdr:nvSpPr>
        <xdr:cNvPr id="36" name="角丸四角形 35"/>
        <xdr:cNvSpPr/>
      </xdr:nvSpPr>
      <xdr:spPr>
        <a:xfrm>
          <a:off x="9765665" y="357505"/>
          <a:ext cx="1341120" cy="2247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7" name="正方形/長方形 36"/>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8" name="直線コネクタ 37"/>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9" name="楕円 38"/>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12</xdr:row>
      <xdr:rowOff>60325</xdr:rowOff>
    </xdr:from>
    <xdr:ext cx="4609532" cy="259045"/>
    <xdr:sp macro="" textlink="">
      <xdr:nvSpPr>
        <xdr:cNvPr id="40" name="テキスト ボックス 39"/>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41" name="テキスト ボックス 40"/>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42" name="大かっこ 41"/>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43" name="テキスト ボックス 42"/>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44" name="テキスト ボックス 43"/>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53" name="テキスト ボックス 52"/>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・都では、道府県平均の有形固定資産減価償却率と比較して、大きく低くなっているのが特徴である。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・都有施設は昭和</a:t>
          </a:r>
          <a:r>
            <a:rPr kumimoji="1" lang="en-US" altLang="ja-JP" sz="1100">
              <a:solidFill>
                <a:sysClr val="windowText" lastClr="000000"/>
              </a:solidFill>
              <a:effectLst/>
              <a:latin typeface="+mn-lt"/>
              <a:ea typeface="+mn-ea"/>
              <a:cs typeface="+mn-cs"/>
            </a:rPr>
            <a:t>40</a:t>
          </a:r>
          <a:r>
            <a:rPr kumimoji="1" lang="ja-JP" altLang="ja-JP" sz="1100">
              <a:solidFill>
                <a:sysClr val="windowText" lastClr="000000"/>
              </a:solidFill>
              <a:effectLst/>
              <a:latin typeface="+mn-lt"/>
              <a:ea typeface="+mn-ea"/>
              <a:cs typeface="+mn-cs"/>
            </a:rPr>
            <a:t>年代に多く整備され、近年は施設老朽化が進行していたため、平成</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年２月に「主要施設</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か年維持更新計画」の策定や、同年３月に「橋梁の管理に関する中長期計画」の策定等、個別施設ごとに計画的な維持・更新に取り組んできた。</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・こうした取組の効果に加え、資産規模の大きい道路は取替法を採用し、減価償却費が発生しないことも平均より低い要因となっており、平成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年度から概ね横ばいで推移している。</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28.5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28.8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29.1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29.4</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29.7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84213</xdr:rowOff>
    </xdr:from>
    <xdr:to>
      <xdr:col>23</xdr:col>
      <xdr:colOff>136525</xdr:colOff>
      <xdr:row>27</xdr:row>
      <xdr:rowOff>14363</xdr:rowOff>
    </xdr:to>
    <xdr:sp macro="" textlink="">
      <xdr:nvSpPr>
        <xdr:cNvPr id="77" name="楕円 76"/>
        <xdr:cNvSpPr/>
      </xdr:nvSpPr>
      <xdr:spPr>
        <a:xfrm>
          <a:off x="4157345" y="44428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157890</xdr:rowOff>
    </xdr:from>
    <xdr:ext cx="405111" cy="259045"/>
    <xdr:sp macro="" textlink="">
      <xdr:nvSpPr>
        <xdr:cNvPr id="78" name="有形固定資産減価償却率該当値テキスト"/>
        <xdr:cNvSpPr txBox="1"/>
      </xdr:nvSpPr>
      <xdr:spPr>
        <a:xfrm>
          <a:off x="4258945" y="434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15270</xdr:rowOff>
    </xdr:from>
    <xdr:to>
      <xdr:col>19</xdr:col>
      <xdr:colOff>187325</xdr:colOff>
      <xdr:row>30</xdr:row>
      <xdr:rowOff>116870</xdr:rowOff>
    </xdr:to>
    <xdr:sp macro="" textlink="">
      <xdr:nvSpPr>
        <xdr:cNvPr id="79" name="楕円 78"/>
        <xdr:cNvSpPr/>
      </xdr:nvSpPr>
      <xdr:spPr>
        <a:xfrm>
          <a:off x="3537585" y="5044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135013</xdr:rowOff>
    </xdr:from>
    <xdr:to>
      <xdr:col>23</xdr:col>
      <xdr:colOff>85725</xdr:colOff>
      <xdr:row>30</xdr:row>
      <xdr:rowOff>66070</xdr:rowOff>
    </xdr:to>
    <xdr:cxnSp macro="">
      <xdr:nvCxnSpPr>
        <xdr:cNvPr id="80" name="直線コネクタ 79"/>
        <xdr:cNvCxnSpPr/>
      </xdr:nvCxnSpPr>
      <xdr:spPr>
        <a:xfrm flipV="1">
          <a:off x="3588385" y="4493653"/>
          <a:ext cx="619760" cy="60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117777</xdr:rowOff>
    </xdr:from>
    <xdr:to>
      <xdr:col>15</xdr:col>
      <xdr:colOff>187325</xdr:colOff>
      <xdr:row>34</xdr:row>
      <xdr:rowOff>47927</xdr:rowOff>
    </xdr:to>
    <xdr:sp macro="" textlink="">
      <xdr:nvSpPr>
        <xdr:cNvPr id="81" name="楕円 80"/>
        <xdr:cNvSpPr/>
      </xdr:nvSpPr>
      <xdr:spPr>
        <a:xfrm>
          <a:off x="2867025" y="56498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66070</xdr:rowOff>
    </xdr:from>
    <xdr:to>
      <xdr:col>19</xdr:col>
      <xdr:colOff>136525</xdr:colOff>
      <xdr:row>33</xdr:row>
      <xdr:rowOff>168577</xdr:rowOff>
    </xdr:to>
    <xdr:cxnSp macro="">
      <xdr:nvCxnSpPr>
        <xdr:cNvPr id="82" name="直線コネクタ 81"/>
        <xdr:cNvCxnSpPr/>
      </xdr:nvCxnSpPr>
      <xdr:spPr>
        <a:xfrm flipV="1">
          <a:off x="2917825" y="5095270"/>
          <a:ext cx="670560" cy="60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133397</xdr:rowOff>
    </xdr:from>
    <xdr:ext cx="405111" cy="259045"/>
    <xdr:sp macro="" textlink="">
      <xdr:nvSpPr>
        <xdr:cNvPr id="83" name="n_1mainValue有形固定資産減価償却率"/>
        <xdr:cNvSpPr txBox="1"/>
      </xdr:nvSpPr>
      <xdr:spPr>
        <a:xfrm>
          <a:off x="3395989" y="4827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64454</xdr:rowOff>
    </xdr:from>
    <xdr:ext cx="405111" cy="259045"/>
    <xdr:sp macro="" textlink="">
      <xdr:nvSpPr>
        <xdr:cNvPr id="84" name="n_2mainValue有形固定資産減価償却率"/>
        <xdr:cNvSpPr txBox="1"/>
      </xdr:nvSpPr>
      <xdr:spPr>
        <a:xfrm>
          <a:off x="2738129" y="5428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2250503" y="375262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0" name="正方形/長方形 89"/>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1" name="正方形/長方形 90"/>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2" name="正方形/長方形 91"/>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3" name="テキスト ボックス 92"/>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将来世代の負担を考慮して地方債の発行額を抑制したことによる地方債現在高の減少や、退職手当負担見込額の減少などにより将来負担額が減少傾向にあるため、都道府県平均の数値を下回っている。</a:t>
          </a:r>
        </a:p>
      </xdr:txBody>
    </xdr:sp>
    <xdr:clientData/>
  </xdr:twoCellAnchor>
  <xdr:oneCellAnchor>
    <xdr:from>
      <xdr:col>57</xdr:col>
      <xdr:colOff>111125</xdr:colOff>
      <xdr:row>23</xdr:row>
      <xdr:rowOff>47625</xdr:rowOff>
    </xdr:from>
    <xdr:ext cx="349839" cy="225703"/>
    <xdr:sp macro="" textlink="">
      <xdr:nvSpPr>
        <xdr:cNvPr id="94" name="テキスト ボックス 93"/>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5" name="直線コネクタ 94"/>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6" name="テキスト ボックス 95"/>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97" name="直線コネクタ 96"/>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98" name="テキスト ボックス 97"/>
        <xdr:cNvSpPr txBox="1"/>
      </xdr:nvSpPr>
      <xdr:spPr>
        <a:xfrm>
          <a:off x="9645528" y="50528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99" name="直線コネクタ 98"/>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00" name="テキスト ボックス 99"/>
        <xdr:cNvSpPr txBox="1"/>
      </xdr:nvSpPr>
      <xdr:spPr>
        <a:xfrm>
          <a:off x="964552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1"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02" name="テキスト ボックス 101"/>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03" name="テキスト ボックス 102"/>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04" name="テキスト ボックス 103"/>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05" name="テキスト ボックス 104"/>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06" name="テキスト ボックス 105"/>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07" name="楕円 106"/>
        <xdr:cNvSpPr/>
      </xdr:nvSpPr>
      <xdr:spPr>
        <a:xfrm>
          <a:off x="13001625" y="50958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140352</xdr:rowOff>
    </xdr:from>
    <xdr:ext cx="340478" cy="259045"/>
    <xdr:sp macro="" textlink="">
      <xdr:nvSpPr>
        <xdr:cNvPr id="108" name="債務償還可能年数該当値テキスト"/>
        <xdr:cNvSpPr txBox="1"/>
      </xdr:nvSpPr>
      <xdr:spPr>
        <a:xfrm>
          <a:off x="13080365" y="5001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9" name="正方形/長方形 108"/>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0" name="正方形/長方形 109"/>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11" name="テキスト ボックス 110"/>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12" name="テキスト ボックス 111"/>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13" name="テキスト ボックス 112"/>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4" name="テキスト ボックス 113"/>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13,637,346
13,115,844
2,193.96
7,304,356,500
6,827,470,963
327,812,873
3,883,590,947
4,305,024,299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xdr:cNvSpPr/>
      </xdr:nvSpPr>
      <xdr:spPr>
        <a:xfrm>
          <a:off x="9748520" y="869950"/>
          <a:ext cx="1341120" cy="37338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0" name="直線コネクタ 19"/>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1" name="楕円 20"/>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50800</xdr:rowOff>
    </xdr:from>
    <xdr:ext cx="4609532" cy="259045"/>
    <xdr:sp macro="" textlink="">
      <xdr:nvSpPr>
        <xdr:cNvPr id="22" name="テキスト ボックス 21"/>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23" name="大かっこ 22"/>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4" name="テキスト ボックス 23"/>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25" name="テキスト ボックス 24"/>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26" name="テキスト ボックス 25"/>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7" name="正方形/長方形 26"/>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8" name="正方形/長方形 27"/>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9" name="正方形/長方形 28"/>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0" name="正方形/長方形 2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31" name="テキスト ボックス 3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32" name="直線コネクタ 3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37</xdr:row>
      <xdr:rowOff>133350</xdr:rowOff>
    </xdr:from>
    <xdr:to>
      <xdr:col>28</xdr:col>
      <xdr:colOff>114300</xdr:colOff>
      <xdr:row>37</xdr:row>
      <xdr:rowOff>133350</xdr:rowOff>
    </xdr:to>
    <xdr:cxnSp macro="">
      <xdr:nvCxnSpPr>
        <xdr:cNvPr id="33" name="直線コネクタ 32"/>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36</xdr:row>
      <xdr:rowOff>162577</xdr:rowOff>
    </xdr:from>
    <xdr:ext cx="338939" cy="259045"/>
    <xdr:sp macro="" textlink="">
      <xdr:nvSpPr>
        <xdr:cNvPr id="34" name="テキスト ボックス 33"/>
        <xdr:cNvSpPr txBox="1"/>
      </xdr:nvSpPr>
      <xdr:spPr>
        <a:xfrm>
          <a:off x="377341" y="61976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35" name="直線コネクタ 3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36" name="テキスト ボックス 35"/>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3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38" name="テキスト ボックス 3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39" name="テキスト ボックス 3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40" name="テキスト ボックス 3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41" name="テキスト ボックス 4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42" name="テキスト ボックス 4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43" name="楕円 42"/>
        <xdr:cNvSpPr/>
      </xdr:nvSpPr>
      <xdr:spPr>
        <a:xfrm>
          <a:off x="3312160" y="6285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185361</xdr:colOff>
      <xdr:row>36</xdr:row>
      <xdr:rowOff>29227</xdr:rowOff>
    </xdr:from>
    <xdr:ext cx="340478" cy="259045"/>
    <xdr:sp macro="" textlink="">
      <xdr:nvSpPr>
        <xdr:cNvPr id="44" name="n_1mainValue【道路】&#10;有形固定資産減価償却率"/>
        <xdr:cNvSpPr txBox="1"/>
      </xdr:nvSpPr>
      <xdr:spPr>
        <a:xfrm>
          <a:off x="3187641" y="60642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45" name="正方形/長方形 4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46" name="正方形/長方形 45"/>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47" name="正方形/長方形 46"/>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49" name="テキスト ボックス 48"/>
        <xdr:cNvSpPr txBox="1"/>
      </xdr:nvSpPr>
      <xdr:spPr>
        <a:xfrm>
          <a:off x="5788660" y="50292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0" name="直線コネクタ 4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51" name="テキスト ボックス 50"/>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52" name="直線コネクタ 51"/>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53" name="テキスト ボックス 52"/>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54" name="直線コネクタ 53"/>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55" name="テキスト ボックス 54"/>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56" name="直線コネクタ 55"/>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57" name="テキスト ボックス 56"/>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58" name="直線コネクタ 5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59" name="テキスト ボックス 58"/>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0"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61" name="テキスト ボックス 6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62" name="テキスト ボックス 6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63" name="テキスト ボックス 6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64" name="テキスト ボックス 6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65" name="テキスト ボックス 6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66" name="楕円 65"/>
        <xdr:cNvSpPr/>
      </xdr:nvSpPr>
      <xdr:spPr>
        <a:xfrm>
          <a:off x="9192260" y="6845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41927</xdr:rowOff>
    </xdr:from>
    <xdr:ext cx="469744" cy="259045"/>
    <xdr:sp macro="" textlink="">
      <xdr:nvSpPr>
        <xdr:cNvPr id="67" name="【道路】&#10;一人当たり延長該当値テキスト"/>
        <xdr:cNvSpPr txBox="1"/>
      </xdr:nvSpPr>
      <xdr:spPr>
        <a:xfrm>
          <a:off x="92710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68" name="楕円 67"/>
        <xdr:cNvSpPr/>
      </xdr:nvSpPr>
      <xdr:spPr>
        <a:xfrm>
          <a:off x="8445500" y="628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41</xdr:row>
      <xdr:rowOff>19050</xdr:rowOff>
    </xdr:to>
    <xdr:cxnSp macro="">
      <xdr:nvCxnSpPr>
        <xdr:cNvPr id="69" name="直線コネクタ 68"/>
        <xdr:cNvCxnSpPr/>
      </xdr:nvCxnSpPr>
      <xdr:spPr>
        <a:xfrm>
          <a:off x="8496300" y="6336030"/>
          <a:ext cx="723900" cy="5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25400</xdr:rowOff>
    </xdr:from>
    <xdr:to>
      <xdr:col>46</xdr:col>
      <xdr:colOff>38100</xdr:colOff>
      <xdr:row>34</xdr:row>
      <xdr:rowOff>127000</xdr:rowOff>
    </xdr:to>
    <xdr:sp macro="" textlink="">
      <xdr:nvSpPr>
        <xdr:cNvPr id="70" name="楕円 69"/>
        <xdr:cNvSpPr/>
      </xdr:nvSpPr>
      <xdr:spPr>
        <a:xfrm>
          <a:off x="7670800" y="5725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76200</xdr:rowOff>
    </xdr:from>
    <xdr:to>
      <xdr:col>50</xdr:col>
      <xdr:colOff>114300</xdr:colOff>
      <xdr:row>37</xdr:row>
      <xdr:rowOff>133350</xdr:rowOff>
    </xdr:to>
    <xdr:cxnSp macro="">
      <xdr:nvCxnSpPr>
        <xdr:cNvPr id="71" name="直線コネクタ 70"/>
        <xdr:cNvCxnSpPr/>
      </xdr:nvCxnSpPr>
      <xdr:spPr>
        <a:xfrm>
          <a:off x="7713980" y="5775960"/>
          <a:ext cx="782320" cy="5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72" name="n_1mainValue【道路】&#10;一人当たり延長"/>
        <xdr:cNvSpPr txBox="1"/>
      </xdr:nvSpPr>
      <xdr:spPr>
        <a:xfrm>
          <a:off x="827158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143527</xdr:rowOff>
    </xdr:from>
    <xdr:ext cx="469744" cy="259045"/>
    <xdr:sp macro="" textlink="">
      <xdr:nvSpPr>
        <xdr:cNvPr id="73" name="n_2mainValue【道路】&#10;一人当たり延長"/>
        <xdr:cNvSpPr txBox="1"/>
      </xdr:nvSpPr>
      <xdr:spPr>
        <a:xfrm>
          <a:off x="7509587" y="55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74" name="正方形/長方形 73"/>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75" name="正方形/長方形 74"/>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76" name="正方形/長方形 75"/>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77" name="正方形/長方形 7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78" name="テキスト ボックス 7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79" name="直線コネクタ 7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80" name="テキスト ボックス 79"/>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81" name="直線コネクタ 8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82" name="テキスト ボックス 8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83" name="直線コネクタ 8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84" name="テキスト ボックス 8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85" name="直線コネクタ 84"/>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86" name="テキスト ボックス 85"/>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87"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8" name="テキスト ボックス 8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9" name="テキスト ボックス 8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90" name="テキスト ボックス 8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91" name="テキスト ボックス 9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2" name="テキスト ボックス 9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93" name="楕円 92"/>
        <xdr:cNvSpPr/>
      </xdr:nvSpPr>
      <xdr:spPr>
        <a:xfrm>
          <a:off x="4036060" y="9638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156227</xdr:rowOff>
    </xdr:from>
    <xdr:ext cx="405111" cy="259045"/>
    <xdr:sp macro="" textlink="">
      <xdr:nvSpPr>
        <xdr:cNvPr id="94" name="【橋りょう・トンネル】&#10;有形固定資産減価償却率該当値テキスト"/>
        <xdr:cNvSpPr txBox="1"/>
      </xdr:nvSpPr>
      <xdr:spPr>
        <a:xfrm>
          <a:off x="4137660" y="954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158750</xdr:rowOff>
    </xdr:from>
    <xdr:to>
      <xdr:col>20</xdr:col>
      <xdr:colOff>38100</xdr:colOff>
      <xdr:row>62</xdr:row>
      <xdr:rowOff>88900</xdr:rowOff>
    </xdr:to>
    <xdr:sp macro="" textlink="">
      <xdr:nvSpPr>
        <xdr:cNvPr id="95" name="楕円 94"/>
        <xdr:cNvSpPr/>
      </xdr:nvSpPr>
      <xdr:spPr>
        <a:xfrm>
          <a:off x="3312160" y="10384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133350</xdr:rowOff>
    </xdr:from>
    <xdr:to>
      <xdr:col>24</xdr:col>
      <xdr:colOff>63500</xdr:colOff>
      <xdr:row>62</xdr:row>
      <xdr:rowOff>38100</xdr:rowOff>
    </xdr:to>
    <xdr:cxnSp macro="">
      <xdr:nvCxnSpPr>
        <xdr:cNvPr id="96" name="直線コネクタ 95"/>
        <xdr:cNvCxnSpPr/>
      </xdr:nvCxnSpPr>
      <xdr:spPr>
        <a:xfrm flipV="1">
          <a:off x="3355340" y="9688830"/>
          <a:ext cx="731520" cy="74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82550</xdr:rowOff>
    </xdr:from>
    <xdr:to>
      <xdr:col>15</xdr:col>
      <xdr:colOff>101600</xdr:colOff>
      <xdr:row>58</xdr:row>
      <xdr:rowOff>12700</xdr:rowOff>
    </xdr:to>
    <xdr:sp macro="" textlink="">
      <xdr:nvSpPr>
        <xdr:cNvPr id="97" name="楕円 96"/>
        <xdr:cNvSpPr/>
      </xdr:nvSpPr>
      <xdr:spPr>
        <a:xfrm>
          <a:off x="2514600" y="9638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133350</xdr:rowOff>
    </xdr:from>
    <xdr:to>
      <xdr:col>19</xdr:col>
      <xdr:colOff>177800</xdr:colOff>
      <xdr:row>62</xdr:row>
      <xdr:rowOff>38100</xdr:rowOff>
    </xdr:to>
    <xdr:cxnSp macro="">
      <xdr:nvCxnSpPr>
        <xdr:cNvPr id="98" name="直線コネクタ 97"/>
        <xdr:cNvCxnSpPr/>
      </xdr:nvCxnSpPr>
      <xdr:spPr>
        <a:xfrm>
          <a:off x="2565400" y="9688830"/>
          <a:ext cx="789940" cy="74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105427</xdr:rowOff>
    </xdr:from>
    <xdr:ext cx="405111" cy="259045"/>
    <xdr:sp macro="" textlink="">
      <xdr:nvSpPr>
        <xdr:cNvPr id="99" name="n_1mainValue【橋りょう・トンネル】&#10;有形固定資産減価償却率"/>
        <xdr:cNvSpPr txBox="1"/>
      </xdr:nvSpPr>
      <xdr:spPr>
        <a:xfrm>
          <a:off x="317056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29227</xdr:rowOff>
    </xdr:from>
    <xdr:ext cx="405111" cy="259045"/>
    <xdr:sp macro="" textlink="">
      <xdr:nvSpPr>
        <xdr:cNvPr id="100" name="n_2mainValue【橋りょう・トンネル】&#10;有形固定資産減価償却率"/>
        <xdr:cNvSpPr txBox="1"/>
      </xdr:nvSpPr>
      <xdr:spPr>
        <a:xfrm>
          <a:off x="238570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02" name="正方形/長方形 101"/>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03" name="正方形/長方形 102"/>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4" name="正方形/長方形 10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5" name="テキスト ボックス 10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6" name="直線コネクタ 10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65</xdr:row>
      <xdr:rowOff>143527</xdr:rowOff>
    </xdr:from>
    <xdr:ext cx="531299" cy="259045"/>
    <xdr:sp macro="" textlink="">
      <xdr:nvSpPr>
        <xdr:cNvPr id="107" name="テキスト ボックス 106"/>
        <xdr:cNvSpPr txBox="1"/>
      </xdr:nvSpPr>
      <xdr:spPr>
        <a:xfrm>
          <a:off x="5364041" y="11040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08" name="直線コネクタ 10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63</xdr:row>
      <xdr:rowOff>105427</xdr:rowOff>
    </xdr:from>
    <xdr:ext cx="531299" cy="259045"/>
    <xdr:sp macro="" textlink="">
      <xdr:nvSpPr>
        <xdr:cNvPr id="109" name="テキスト ボックス 108"/>
        <xdr:cNvSpPr txBox="1"/>
      </xdr:nvSpPr>
      <xdr:spPr>
        <a:xfrm>
          <a:off x="5364041" y="106667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0" name="直線コネクタ 10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11" name="テキスト ボックス 110"/>
        <xdr:cNvSpPr txBox="1"/>
      </xdr:nvSpPr>
      <xdr:spPr>
        <a:xfrm>
          <a:off x="5364041" y="102933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2" name="直線コネクタ 11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59</xdr:row>
      <xdr:rowOff>29227</xdr:rowOff>
    </xdr:from>
    <xdr:ext cx="531299" cy="259045"/>
    <xdr:sp macro="" textlink="">
      <xdr:nvSpPr>
        <xdr:cNvPr id="113" name="テキスト ボックス 112"/>
        <xdr:cNvSpPr txBox="1"/>
      </xdr:nvSpPr>
      <xdr:spPr>
        <a:xfrm>
          <a:off x="536404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4" name="直線コネクタ 11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162577</xdr:rowOff>
    </xdr:from>
    <xdr:ext cx="531299" cy="259045"/>
    <xdr:sp macro="" textlink="">
      <xdr:nvSpPr>
        <xdr:cNvPr id="115" name="テキスト ボックス 114"/>
        <xdr:cNvSpPr txBox="1"/>
      </xdr:nvSpPr>
      <xdr:spPr>
        <a:xfrm>
          <a:off x="536404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6" name="直線コネクタ 11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124477</xdr:rowOff>
    </xdr:from>
    <xdr:ext cx="531299" cy="259045"/>
    <xdr:sp macro="" textlink="">
      <xdr:nvSpPr>
        <xdr:cNvPr id="117" name="テキスト ボックス 116"/>
        <xdr:cNvSpPr txBox="1"/>
      </xdr:nvSpPr>
      <xdr:spPr>
        <a:xfrm>
          <a:off x="536404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1" name="テキスト ボックス 12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2" name="テキスト ボックス 12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3" name="テキスト ボックス 12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4" name="テキスト ボックス 12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5" name="テキスト ボックス 12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30924</xdr:rowOff>
    </xdr:from>
    <xdr:to>
      <xdr:col>55</xdr:col>
      <xdr:colOff>50800</xdr:colOff>
      <xdr:row>56</xdr:row>
      <xdr:rowOff>132524</xdr:rowOff>
    </xdr:to>
    <xdr:sp macro="" textlink="">
      <xdr:nvSpPr>
        <xdr:cNvPr id="126" name="楕円 125"/>
        <xdr:cNvSpPr/>
      </xdr:nvSpPr>
      <xdr:spPr>
        <a:xfrm>
          <a:off x="9192260" y="94187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104601</xdr:rowOff>
    </xdr:from>
    <xdr:ext cx="534377" cy="259045"/>
    <xdr:sp macro="" textlink="">
      <xdr:nvSpPr>
        <xdr:cNvPr id="127" name="【橋りょう・トンネル】&#10;一人当たり有形固定資産（償却資産）額該当値テキスト"/>
        <xdr:cNvSpPr txBox="1"/>
      </xdr:nvSpPr>
      <xdr:spPr>
        <a:xfrm>
          <a:off x="9271000" y="93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49784</xdr:rowOff>
    </xdr:from>
    <xdr:to>
      <xdr:col>50</xdr:col>
      <xdr:colOff>165100</xdr:colOff>
      <xdr:row>55</xdr:row>
      <xdr:rowOff>151384</xdr:rowOff>
    </xdr:to>
    <xdr:sp macro="" textlink="">
      <xdr:nvSpPr>
        <xdr:cNvPr id="128" name="楕円 127"/>
        <xdr:cNvSpPr/>
      </xdr:nvSpPr>
      <xdr:spPr>
        <a:xfrm>
          <a:off x="8445500" y="92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100584</xdr:rowOff>
    </xdr:from>
    <xdr:to>
      <xdr:col>55</xdr:col>
      <xdr:colOff>0</xdr:colOff>
      <xdr:row>56</xdr:row>
      <xdr:rowOff>81724</xdr:rowOff>
    </xdr:to>
    <xdr:cxnSp macro="">
      <xdr:nvCxnSpPr>
        <xdr:cNvPr id="129" name="直線コネクタ 128"/>
        <xdr:cNvCxnSpPr/>
      </xdr:nvCxnSpPr>
      <xdr:spPr>
        <a:xfrm>
          <a:off x="8496300" y="9320784"/>
          <a:ext cx="723900" cy="14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60452</xdr:rowOff>
    </xdr:from>
    <xdr:to>
      <xdr:col>46</xdr:col>
      <xdr:colOff>38100</xdr:colOff>
      <xdr:row>63</xdr:row>
      <xdr:rowOff>162052</xdr:rowOff>
    </xdr:to>
    <xdr:sp macro="" textlink="">
      <xdr:nvSpPr>
        <xdr:cNvPr id="130" name="楕円 129"/>
        <xdr:cNvSpPr/>
      </xdr:nvSpPr>
      <xdr:spPr>
        <a:xfrm>
          <a:off x="7670800" y="106217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100584</xdr:rowOff>
    </xdr:from>
    <xdr:to>
      <xdr:col>50</xdr:col>
      <xdr:colOff>114300</xdr:colOff>
      <xdr:row>63</xdr:row>
      <xdr:rowOff>111252</xdr:rowOff>
    </xdr:to>
    <xdr:cxnSp macro="">
      <xdr:nvCxnSpPr>
        <xdr:cNvPr id="131" name="直線コネクタ 130"/>
        <xdr:cNvCxnSpPr/>
      </xdr:nvCxnSpPr>
      <xdr:spPr>
        <a:xfrm flipV="1">
          <a:off x="7713980" y="9320784"/>
          <a:ext cx="782320" cy="135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53</xdr:row>
      <xdr:rowOff>167911</xdr:rowOff>
    </xdr:from>
    <xdr:ext cx="534377" cy="259045"/>
    <xdr:sp macro="" textlink="">
      <xdr:nvSpPr>
        <xdr:cNvPr id="132" name="n_1mainValue【橋りょう・トンネル】&#10;一人当たり有形固定資産（償却資産）額"/>
        <xdr:cNvSpPr txBox="1"/>
      </xdr:nvSpPr>
      <xdr:spPr>
        <a:xfrm>
          <a:off x="8239271" y="905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7129</xdr:rowOff>
    </xdr:from>
    <xdr:ext cx="534377" cy="259045"/>
    <xdr:sp macro="" textlink="">
      <xdr:nvSpPr>
        <xdr:cNvPr id="133" name="n_2mainValue【橋りょう・トンネル】&#10;一人当たり有形固定資産（償却資産）額"/>
        <xdr:cNvSpPr txBox="1"/>
      </xdr:nvSpPr>
      <xdr:spPr>
        <a:xfrm>
          <a:off x="7477271" y="104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4" name="正方形/長方形 13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35" name="正方形/長方形 134"/>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36" name="正方形/長方形 135"/>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7" name="正方形/長方形 13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8" name="テキスト ボックス 13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9" name="直線コネクタ 13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40" name="テキスト ボックス 139"/>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1" name="直線コネクタ 140"/>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2" name="テキスト ボックス 141"/>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3" name="直線コネクタ 142"/>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4" name="テキスト ボックス 143"/>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5" name="直線コネクタ 144"/>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6" name="テキスト ボックス 145"/>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7" name="直線コネクタ 146"/>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8" name="テキスト ボックス 147"/>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49" name="直線コネクタ 148"/>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50" name="テキスト ボックス 149"/>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1" name="直線コネクタ 15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52" name="テキスト ボックス 151"/>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3"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54" name="テキスト ボックス 15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55" name="テキスト ボックス 15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56" name="テキスト ボックス 15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57" name="テキスト ボックス 15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58" name="テキスト ボックス 15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159" name="楕円 158"/>
        <xdr:cNvSpPr/>
      </xdr:nvSpPr>
      <xdr:spPr>
        <a:xfrm>
          <a:off x="4036060" y="12990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156227</xdr:rowOff>
    </xdr:from>
    <xdr:ext cx="405111" cy="259045"/>
    <xdr:sp macro="" textlink="">
      <xdr:nvSpPr>
        <xdr:cNvPr id="160" name="【公営住宅】&#10;有形固定資産減価償却率該当値テキスト"/>
        <xdr:cNvSpPr txBox="1"/>
      </xdr:nvSpPr>
      <xdr:spPr>
        <a:xfrm>
          <a:off x="4137660" y="1289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xdr:rowOff>
    </xdr:from>
    <xdr:to>
      <xdr:col>20</xdr:col>
      <xdr:colOff>38100</xdr:colOff>
      <xdr:row>81</xdr:row>
      <xdr:rowOff>107950</xdr:rowOff>
    </xdr:to>
    <xdr:sp macro="" textlink="">
      <xdr:nvSpPr>
        <xdr:cNvPr id="161" name="楕円 160"/>
        <xdr:cNvSpPr/>
      </xdr:nvSpPr>
      <xdr:spPr>
        <a:xfrm>
          <a:off x="3312160" y="13585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81</xdr:row>
      <xdr:rowOff>57150</xdr:rowOff>
    </xdr:to>
    <xdr:cxnSp macro="">
      <xdr:nvCxnSpPr>
        <xdr:cNvPr id="162" name="直線コネクタ 161"/>
        <xdr:cNvCxnSpPr/>
      </xdr:nvCxnSpPr>
      <xdr:spPr>
        <a:xfrm flipV="1">
          <a:off x="3355340" y="13041630"/>
          <a:ext cx="73152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82550</xdr:rowOff>
    </xdr:from>
    <xdr:to>
      <xdr:col>15</xdr:col>
      <xdr:colOff>101600</xdr:colOff>
      <xdr:row>86</xdr:row>
      <xdr:rowOff>12700</xdr:rowOff>
    </xdr:to>
    <xdr:sp macro="" textlink="">
      <xdr:nvSpPr>
        <xdr:cNvPr id="163" name="楕円 162"/>
        <xdr:cNvSpPr/>
      </xdr:nvSpPr>
      <xdr:spPr>
        <a:xfrm>
          <a:off x="251460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57150</xdr:rowOff>
    </xdr:from>
    <xdr:to>
      <xdr:col>19</xdr:col>
      <xdr:colOff>177800</xdr:colOff>
      <xdr:row>85</xdr:row>
      <xdr:rowOff>133350</xdr:rowOff>
    </xdr:to>
    <xdr:cxnSp macro="">
      <xdr:nvCxnSpPr>
        <xdr:cNvPr id="164" name="直線コネクタ 163"/>
        <xdr:cNvCxnSpPr/>
      </xdr:nvCxnSpPr>
      <xdr:spPr>
        <a:xfrm flipV="1">
          <a:off x="2565400" y="13635990"/>
          <a:ext cx="789940" cy="7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124477</xdr:rowOff>
    </xdr:from>
    <xdr:ext cx="405111" cy="259045"/>
    <xdr:sp macro="" textlink="">
      <xdr:nvSpPr>
        <xdr:cNvPr id="165" name="n_1mainValue【公営住宅】&#10;有形固定資産減価償却率"/>
        <xdr:cNvSpPr txBox="1"/>
      </xdr:nvSpPr>
      <xdr:spPr>
        <a:xfrm>
          <a:off x="3170564" y="1336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29227</xdr:rowOff>
    </xdr:from>
    <xdr:ext cx="405111" cy="259045"/>
    <xdr:sp macro="" textlink="">
      <xdr:nvSpPr>
        <xdr:cNvPr id="166" name="n_2mainValue【公営住宅】&#10;有形固定資産減価償却率"/>
        <xdr:cNvSpPr txBox="1"/>
      </xdr:nvSpPr>
      <xdr:spPr>
        <a:xfrm>
          <a:off x="2385704" y="1411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67" name="正方形/長方形 16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168" name="正方形/長方形 167"/>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169" name="正方形/長方形 168"/>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0" name="正方形/長方形 16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1" name="テキスト ボックス 17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72" name="直線コネクタ 17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173" name="テキスト ボックス 172"/>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174" name="直線コネクタ 17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75" name="テキスト ボックス 17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76" name="直線コネクタ 17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77" name="テキスト ボックス 17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78" name="直線コネクタ 17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79" name="テキスト ボックス 17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0" name="直線コネクタ 17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81" name="テキスト ボックス 18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82" name="直線コネクタ 18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83" name="テキスト ボックス 18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84" name="直線コネクタ 18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85" name="テキスト ボックス 18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8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87" name="テキスト ボックス 18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88" name="テキスト ボックス 18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89" name="テキスト ボックス 18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90" name="テキスト ボックス 18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91" name="テキスト ボックス 19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6350</xdr:rowOff>
    </xdr:from>
    <xdr:to>
      <xdr:col>55</xdr:col>
      <xdr:colOff>50800</xdr:colOff>
      <xdr:row>85</xdr:row>
      <xdr:rowOff>107950</xdr:rowOff>
    </xdr:to>
    <xdr:sp macro="" textlink="">
      <xdr:nvSpPr>
        <xdr:cNvPr id="192" name="楕円 191"/>
        <xdr:cNvSpPr/>
      </xdr:nvSpPr>
      <xdr:spPr>
        <a:xfrm>
          <a:off x="9192260" y="14255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80027</xdr:rowOff>
    </xdr:from>
    <xdr:ext cx="469744" cy="259045"/>
    <xdr:sp macro="" textlink="">
      <xdr:nvSpPr>
        <xdr:cNvPr id="193" name="【公営住宅】&#10;一人当たり面積該当値テキスト"/>
        <xdr:cNvSpPr txBox="1"/>
      </xdr:nvSpPr>
      <xdr:spPr>
        <a:xfrm>
          <a:off x="9271000"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82550</xdr:rowOff>
    </xdr:from>
    <xdr:to>
      <xdr:col>50</xdr:col>
      <xdr:colOff>165100</xdr:colOff>
      <xdr:row>82</xdr:row>
      <xdr:rowOff>12700</xdr:rowOff>
    </xdr:to>
    <xdr:sp macro="" textlink="">
      <xdr:nvSpPr>
        <xdr:cNvPr id="194" name="楕円 193"/>
        <xdr:cNvSpPr/>
      </xdr:nvSpPr>
      <xdr:spPr>
        <a:xfrm>
          <a:off x="8445500" y="13661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133350</xdr:rowOff>
    </xdr:from>
    <xdr:to>
      <xdr:col>55</xdr:col>
      <xdr:colOff>0</xdr:colOff>
      <xdr:row>85</xdr:row>
      <xdr:rowOff>57150</xdr:rowOff>
    </xdr:to>
    <xdr:cxnSp macro="">
      <xdr:nvCxnSpPr>
        <xdr:cNvPr id="195" name="直線コネクタ 194"/>
        <xdr:cNvCxnSpPr/>
      </xdr:nvCxnSpPr>
      <xdr:spPr>
        <a:xfrm>
          <a:off x="8496300" y="13712190"/>
          <a:ext cx="7239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101600</xdr:rowOff>
    </xdr:from>
    <xdr:to>
      <xdr:col>46</xdr:col>
      <xdr:colOff>38100</xdr:colOff>
      <xdr:row>79</xdr:row>
      <xdr:rowOff>31750</xdr:rowOff>
    </xdr:to>
    <xdr:sp macro="" textlink="">
      <xdr:nvSpPr>
        <xdr:cNvPr id="196" name="楕円 195"/>
        <xdr:cNvSpPr/>
      </xdr:nvSpPr>
      <xdr:spPr>
        <a:xfrm>
          <a:off x="7670800" y="13177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152400</xdr:rowOff>
    </xdr:from>
    <xdr:to>
      <xdr:col>50</xdr:col>
      <xdr:colOff>114300</xdr:colOff>
      <xdr:row>81</xdr:row>
      <xdr:rowOff>133350</xdr:rowOff>
    </xdr:to>
    <xdr:cxnSp macro="">
      <xdr:nvCxnSpPr>
        <xdr:cNvPr id="197" name="直線コネクタ 196"/>
        <xdr:cNvCxnSpPr/>
      </xdr:nvCxnSpPr>
      <xdr:spPr>
        <a:xfrm>
          <a:off x="7713980" y="13228320"/>
          <a:ext cx="782320" cy="48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29227</xdr:rowOff>
    </xdr:from>
    <xdr:ext cx="469744" cy="259045"/>
    <xdr:sp macro="" textlink="">
      <xdr:nvSpPr>
        <xdr:cNvPr id="198" name="n_1mainValue【公営住宅】&#10;一人当たり面積"/>
        <xdr:cNvSpPr txBox="1"/>
      </xdr:nvSpPr>
      <xdr:spPr>
        <a:xfrm>
          <a:off x="827158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48277</xdr:rowOff>
    </xdr:from>
    <xdr:ext cx="469744" cy="259045"/>
    <xdr:sp macro="" textlink="">
      <xdr:nvSpPr>
        <xdr:cNvPr id="199" name="n_2mainValue【公営住宅】&#10;一人当たり面積"/>
        <xdr:cNvSpPr txBox="1"/>
      </xdr:nvSpPr>
      <xdr:spPr>
        <a:xfrm>
          <a:off x="7509587" y="1295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00" name="正方形/長方形 19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01" name="正方形/長方形 200"/>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02" name="正方形/長方形 201"/>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03" name="正方形/長方形 202"/>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04" name="テキスト ボックス 203"/>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05" name="直線コネクタ 204"/>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06" name="テキスト ボックス 205"/>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47.5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07" name="直線コネクタ 206"/>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08" name="テキスト ボックス 207"/>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09" name="直線コネクタ 208"/>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10" name="テキスト ボックス 209"/>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11" name="直線コネクタ 210"/>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12" name="テキスト ボックス 211"/>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13" name="直線コネクタ 212"/>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14" name="テキスト ボックス 213"/>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49.5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15" name="直線コネクタ 21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16" name="テキスト ボックス 215"/>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17"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8" name="テキスト ボックス 21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9" name="テキスト ボックス 21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20" name="テキスト ボックス 21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21" name="テキスト ボックス 22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2" name="テキスト ボックス 22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116839</xdr:rowOff>
    </xdr:from>
    <xdr:to>
      <xdr:col>24</xdr:col>
      <xdr:colOff>114300</xdr:colOff>
      <xdr:row>101</xdr:row>
      <xdr:rowOff>46989</xdr:rowOff>
    </xdr:to>
    <xdr:sp macro="" textlink="">
      <xdr:nvSpPr>
        <xdr:cNvPr id="223" name="楕円 222"/>
        <xdr:cNvSpPr/>
      </xdr:nvSpPr>
      <xdr:spPr>
        <a:xfrm>
          <a:off x="4036060" y="168808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19066</xdr:rowOff>
    </xdr:from>
    <xdr:ext cx="405111" cy="259045"/>
    <xdr:sp macro="" textlink="">
      <xdr:nvSpPr>
        <xdr:cNvPr id="224" name="【港湾・漁港】&#10;有形固定資産減価償却率該当値テキスト"/>
        <xdr:cNvSpPr txBox="1"/>
      </xdr:nvSpPr>
      <xdr:spPr>
        <a:xfrm>
          <a:off x="4137660" y="16783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71120</xdr:rowOff>
    </xdr:from>
    <xdr:to>
      <xdr:col>20</xdr:col>
      <xdr:colOff>38100</xdr:colOff>
      <xdr:row>105</xdr:row>
      <xdr:rowOff>1270</xdr:rowOff>
    </xdr:to>
    <xdr:sp macro="" textlink="">
      <xdr:nvSpPr>
        <xdr:cNvPr id="225" name="楕円 224"/>
        <xdr:cNvSpPr/>
      </xdr:nvSpPr>
      <xdr:spPr>
        <a:xfrm>
          <a:off x="3312160" y="17505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167639</xdr:rowOff>
    </xdr:from>
    <xdr:to>
      <xdr:col>24</xdr:col>
      <xdr:colOff>63500</xdr:colOff>
      <xdr:row>104</xdr:row>
      <xdr:rowOff>121920</xdr:rowOff>
    </xdr:to>
    <xdr:cxnSp macro="">
      <xdr:nvCxnSpPr>
        <xdr:cNvPr id="226" name="直線コネクタ 225"/>
        <xdr:cNvCxnSpPr/>
      </xdr:nvCxnSpPr>
      <xdr:spPr>
        <a:xfrm flipV="1">
          <a:off x="3355340" y="16931639"/>
          <a:ext cx="731520" cy="6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116839</xdr:rowOff>
    </xdr:from>
    <xdr:to>
      <xdr:col>15</xdr:col>
      <xdr:colOff>101600</xdr:colOff>
      <xdr:row>109</xdr:row>
      <xdr:rowOff>46989</xdr:rowOff>
    </xdr:to>
    <xdr:sp macro="" textlink="">
      <xdr:nvSpPr>
        <xdr:cNvPr id="227" name="楕円 226"/>
        <xdr:cNvSpPr/>
      </xdr:nvSpPr>
      <xdr:spPr>
        <a:xfrm>
          <a:off x="2514600" y="182219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121920</xdr:rowOff>
    </xdr:from>
    <xdr:to>
      <xdr:col>19</xdr:col>
      <xdr:colOff>177800</xdr:colOff>
      <xdr:row>108</xdr:row>
      <xdr:rowOff>167639</xdr:rowOff>
    </xdr:to>
    <xdr:cxnSp macro="">
      <xdr:nvCxnSpPr>
        <xdr:cNvPr id="228" name="直線コネクタ 227"/>
        <xdr:cNvCxnSpPr/>
      </xdr:nvCxnSpPr>
      <xdr:spPr>
        <a:xfrm flipV="1">
          <a:off x="2565400" y="17556480"/>
          <a:ext cx="789940" cy="71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17797</xdr:rowOff>
    </xdr:from>
    <xdr:ext cx="405111" cy="259045"/>
    <xdr:sp macro="" textlink="">
      <xdr:nvSpPr>
        <xdr:cNvPr id="229" name="n_1mainValue【港湾・漁港】&#10;有形固定資産減価償却率"/>
        <xdr:cNvSpPr txBox="1"/>
      </xdr:nvSpPr>
      <xdr:spPr>
        <a:xfrm>
          <a:off x="317056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63516</xdr:rowOff>
    </xdr:from>
    <xdr:ext cx="405111" cy="259045"/>
    <xdr:sp macro="" textlink="">
      <xdr:nvSpPr>
        <xdr:cNvPr id="230" name="n_2mainValue【港湾・漁港】&#10;有形固定資産減価償却率"/>
        <xdr:cNvSpPr txBox="1"/>
      </xdr:nvSpPr>
      <xdr:spPr>
        <a:xfrm>
          <a:off x="2385704" y="1800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1" name="正方形/長方形 23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232" name="正方形/長方形 231"/>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233" name="正方形/長方形 232"/>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4" name="正方形/長方形 233"/>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5" name="テキスト ボックス 234"/>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6" name="直線コネクタ 235"/>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110</xdr:row>
      <xdr:rowOff>48277</xdr:rowOff>
    </xdr:from>
    <xdr:ext cx="531299" cy="259045"/>
    <xdr:sp macro="" textlink="">
      <xdr:nvSpPr>
        <xdr:cNvPr id="237" name="テキスト ボックス 236"/>
        <xdr:cNvSpPr txBox="1"/>
      </xdr:nvSpPr>
      <xdr:spPr>
        <a:xfrm>
          <a:off x="5364041" y="1848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238" name="直線コネクタ 23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108</xdr:row>
      <xdr:rowOff>10177</xdr:rowOff>
    </xdr:from>
    <xdr:ext cx="531299" cy="259045"/>
    <xdr:sp macro="" textlink="">
      <xdr:nvSpPr>
        <xdr:cNvPr id="239" name="テキスト ボックス 238"/>
        <xdr:cNvSpPr txBox="1"/>
      </xdr:nvSpPr>
      <xdr:spPr>
        <a:xfrm>
          <a:off x="5364041" y="181152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0" name="直線コネクタ 23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241" name="テキスト ボックス 240"/>
        <xdr:cNvSpPr txBox="1"/>
      </xdr:nvSpPr>
      <xdr:spPr>
        <a:xfrm>
          <a:off x="5364041" y="177457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2" name="直線コネクタ 24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243" name="テキスト ボックス 242"/>
        <xdr:cNvSpPr txBox="1"/>
      </xdr:nvSpPr>
      <xdr:spPr>
        <a:xfrm>
          <a:off x="5364041" y="173723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44" name="直線コネクタ 24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245" name="テキスト ボックス 244"/>
        <xdr:cNvSpPr txBox="1"/>
      </xdr:nvSpPr>
      <xdr:spPr>
        <a:xfrm>
          <a:off x="5364041" y="169989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46" name="直線コネクタ 24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247" name="テキスト ボックス 246"/>
        <xdr:cNvSpPr txBox="1"/>
      </xdr:nvSpPr>
      <xdr:spPr>
        <a:xfrm>
          <a:off x="536404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8" name="直線コネクタ 24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162577</xdr:rowOff>
    </xdr:from>
    <xdr:ext cx="531299" cy="259045"/>
    <xdr:sp macro="" textlink="">
      <xdr:nvSpPr>
        <xdr:cNvPr id="249" name="テキスト ボックス 248"/>
        <xdr:cNvSpPr txBox="1"/>
      </xdr:nvSpPr>
      <xdr:spPr>
        <a:xfrm>
          <a:off x="536404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0"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51" name="テキスト ボックス 25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2" name="テキスト ボックス 25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3" name="テキスト ボックス 25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4" name="テキスト ボックス 25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5" name="テキスト ボックス 25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77978</xdr:rowOff>
    </xdr:from>
    <xdr:to>
      <xdr:col>55</xdr:col>
      <xdr:colOff>50800</xdr:colOff>
      <xdr:row>101</xdr:row>
      <xdr:rowOff>8128</xdr:rowOff>
    </xdr:to>
    <xdr:sp macro="" textlink="">
      <xdr:nvSpPr>
        <xdr:cNvPr id="256" name="楕円 255"/>
        <xdr:cNvSpPr/>
      </xdr:nvSpPr>
      <xdr:spPr>
        <a:xfrm>
          <a:off x="9192260" y="168419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151655</xdr:rowOff>
    </xdr:from>
    <xdr:ext cx="534377" cy="259045"/>
    <xdr:sp macro="" textlink="">
      <xdr:nvSpPr>
        <xdr:cNvPr id="257" name="【港湾・漁港】&#10;一人当たり有形固定資産（償却資産）額該当値テキスト"/>
        <xdr:cNvSpPr txBox="1"/>
      </xdr:nvSpPr>
      <xdr:spPr>
        <a:xfrm>
          <a:off x="9271000" y="1674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107696</xdr:rowOff>
    </xdr:from>
    <xdr:to>
      <xdr:col>50</xdr:col>
      <xdr:colOff>165100</xdr:colOff>
      <xdr:row>106</xdr:row>
      <xdr:rowOff>37846</xdr:rowOff>
    </xdr:to>
    <xdr:sp macro="" textlink="">
      <xdr:nvSpPr>
        <xdr:cNvPr id="258" name="楕円 257"/>
        <xdr:cNvSpPr/>
      </xdr:nvSpPr>
      <xdr:spPr>
        <a:xfrm>
          <a:off x="8445500" y="177098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128778</xdr:rowOff>
    </xdr:from>
    <xdr:to>
      <xdr:col>55</xdr:col>
      <xdr:colOff>0</xdr:colOff>
      <xdr:row>105</xdr:row>
      <xdr:rowOff>158496</xdr:rowOff>
    </xdr:to>
    <xdr:cxnSp macro="">
      <xdr:nvCxnSpPr>
        <xdr:cNvPr id="259" name="直線コネクタ 258"/>
        <xdr:cNvCxnSpPr/>
      </xdr:nvCxnSpPr>
      <xdr:spPr>
        <a:xfrm flipV="1">
          <a:off x="8496300" y="16892778"/>
          <a:ext cx="723900" cy="86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34162</xdr:rowOff>
    </xdr:from>
    <xdr:to>
      <xdr:col>46</xdr:col>
      <xdr:colOff>38100</xdr:colOff>
      <xdr:row>107</xdr:row>
      <xdr:rowOff>135762</xdr:rowOff>
    </xdr:to>
    <xdr:sp macro="" textlink="">
      <xdr:nvSpPr>
        <xdr:cNvPr id="260" name="楕円 259"/>
        <xdr:cNvSpPr/>
      </xdr:nvSpPr>
      <xdr:spPr>
        <a:xfrm>
          <a:off x="7670800" y="179716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158496</xdr:rowOff>
    </xdr:from>
    <xdr:to>
      <xdr:col>50</xdr:col>
      <xdr:colOff>114300</xdr:colOff>
      <xdr:row>107</xdr:row>
      <xdr:rowOff>84962</xdr:rowOff>
    </xdr:to>
    <xdr:cxnSp macro="">
      <xdr:nvCxnSpPr>
        <xdr:cNvPr id="261" name="直線コネクタ 260"/>
        <xdr:cNvCxnSpPr/>
      </xdr:nvCxnSpPr>
      <xdr:spPr>
        <a:xfrm flipV="1">
          <a:off x="7713980" y="17760696"/>
          <a:ext cx="782320" cy="26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54373</xdr:rowOff>
    </xdr:from>
    <xdr:ext cx="534377" cy="259045"/>
    <xdr:sp macro="" textlink="">
      <xdr:nvSpPr>
        <xdr:cNvPr id="262" name="n_1mainValue【港湾・漁港】&#10;一人当たり有形固定資産（償却資産）額"/>
        <xdr:cNvSpPr txBox="1"/>
      </xdr:nvSpPr>
      <xdr:spPr>
        <a:xfrm>
          <a:off x="8239271" y="1748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152289</xdr:rowOff>
    </xdr:from>
    <xdr:ext cx="534377" cy="259045"/>
    <xdr:sp macro="" textlink="">
      <xdr:nvSpPr>
        <xdr:cNvPr id="263" name="n_2mainValue【港湾・漁港】&#10;一人当たり有形固定資産（償却資産）額"/>
        <xdr:cNvSpPr txBox="1"/>
      </xdr:nvSpPr>
      <xdr:spPr>
        <a:xfrm>
          <a:off x="7477271" y="1775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64" name="正方形/長方形 26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265" name="正方形/長方形 264"/>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266" name="正方形/長方形 265"/>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7" name="正方形/長方形 26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8" name="テキスト ボックス 26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9" name="直線コネクタ 26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270" name="テキスト ボックス 269"/>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271" name="直線コネクタ 270"/>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272" name="テキスト ボックス 271"/>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273" name="直線コネクタ 272"/>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274" name="テキスト ボックス 273"/>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275" name="直線コネクタ 274"/>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276" name="テキスト ボックス 275"/>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277" name="直線コネクタ 276"/>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278" name="テキスト ボックス 277"/>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9" name="直線コネクタ 27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280" name="テキスト ボックス 279"/>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1" name="【空港】&#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2" name="テキスト ボックス 28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3" name="テキスト ボックス 28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4" name="テキスト ボックス 28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5" name="テキスト ボックス 28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6" name="テキスト ボックス 28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82550</xdr:rowOff>
    </xdr:from>
    <xdr:to>
      <xdr:col>85</xdr:col>
      <xdr:colOff>177800</xdr:colOff>
      <xdr:row>34</xdr:row>
      <xdr:rowOff>12700</xdr:rowOff>
    </xdr:to>
    <xdr:sp macro="" textlink="">
      <xdr:nvSpPr>
        <xdr:cNvPr id="287" name="楕円 286"/>
        <xdr:cNvSpPr/>
      </xdr:nvSpPr>
      <xdr:spPr>
        <a:xfrm>
          <a:off x="14325600" y="56146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156227</xdr:rowOff>
    </xdr:from>
    <xdr:ext cx="405111" cy="259045"/>
    <xdr:sp macro="" textlink="">
      <xdr:nvSpPr>
        <xdr:cNvPr id="288" name="【空港】&#10;有形固定資産減価償却率該当値テキスト"/>
        <xdr:cNvSpPr txBox="1"/>
      </xdr:nvSpPr>
      <xdr:spPr>
        <a:xfrm>
          <a:off x="1441958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151130</xdr:rowOff>
    </xdr:from>
    <xdr:to>
      <xdr:col>81</xdr:col>
      <xdr:colOff>101600</xdr:colOff>
      <xdr:row>40</xdr:row>
      <xdr:rowOff>81280</xdr:rowOff>
    </xdr:to>
    <xdr:sp macro="" textlink="">
      <xdr:nvSpPr>
        <xdr:cNvPr id="289" name="楕円 288"/>
        <xdr:cNvSpPr/>
      </xdr:nvSpPr>
      <xdr:spPr>
        <a:xfrm>
          <a:off x="13578840" y="668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133350</xdr:rowOff>
    </xdr:from>
    <xdr:to>
      <xdr:col>85</xdr:col>
      <xdr:colOff>127000</xdr:colOff>
      <xdr:row>40</xdr:row>
      <xdr:rowOff>30480</xdr:rowOff>
    </xdr:to>
    <xdr:cxnSp macro="">
      <xdr:nvCxnSpPr>
        <xdr:cNvPr id="290" name="直線コネクタ 289"/>
        <xdr:cNvCxnSpPr/>
      </xdr:nvCxnSpPr>
      <xdr:spPr>
        <a:xfrm flipV="1">
          <a:off x="13629640" y="5665470"/>
          <a:ext cx="746760" cy="107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82550</xdr:rowOff>
    </xdr:from>
    <xdr:to>
      <xdr:col>76</xdr:col>
      <xdr:colOff>165100</xdr:colOff>
      <xdr:row>42</xdr:row>
      <xdr:rowOff>12700</xdr:rowOff>
    </xdr:to>
    <xdr:sp macro="" textlink="">
      <xdr:nvSpPr>
        <xdr:cNvPr id="291" name="楕円 290"/>
        <xdr:cNvSpPr/>
      </xdr:nvSpPr>
      <xdr:spPr>
        <a:xfrm>
          <a:off x="12804140" y="6955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30480</xdr:rowOff>
    </xdr:from>
    <xdr:to>
      <xdr:col>81</xdr:col>
      <xdr:colOff>50800</xdr:colOff>
      <xdr:row>41</xdr:row>
      <xdr:rowOff>133350</xdr:rowOff>
    </xdr:to>
    <xdr:cxnSp macro="">
      <xdr:nvCxnSpPr>
        <xdr:cNvPr id="292" name="直線コネクタ 291"/>
        <xdr:cNvCxnSpPr/>
      </xdr:nvCxnSpPr>
      <xdr:spPr>
        <a:xfrm flipV="1">
          <a:off x="12854940" y="6736080"/>
          <a:ext cx="7747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97807</xdr:rowOff>
    </xdr:from>
    <xdr:ext cx="405111" cy="259045"/>
    <xdr:sp macro="" textlink="">
      <xdr:nvSpPr>
        <xdr:cNvPr id="293" name="n_1mainValue【空港】&#10;有形固定資産減価償却率"/>
        <xdr:cNvSpPr txBox="1"/>
      </xdr:nvSpPr>
      <xdr:spPr>
        <a:xfrm>
          <a:off x="13437244"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29227</xdr:rowOff>
    </xdr:from>
    <xdr:ext cx="405111" cy="259045"/>
    <xdr:sp macro="" textlink="">
      <xdr:nvSpPr>
        <xdr:cNvPr id="294" name="n_2mainValue【空港】&#10;有形固定資産減価償却率"/>
        <xdr:cNvSpPr txBox="1"/>
      </xdr:nvSpPr>
      <xdr:spPr>
        <a:xfrm>
          <a:off x="12675244" y="673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5" name="正方形/長方形 29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296" name="正方形/長方形 295"/>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297" name="正方形/長方形 296"/>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8" name="正方形/長方形 29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9" name="テキスト ボックス 29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0" name="直線コネクタ 29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01" name="テキスト ボックス 300"/>
        <xdr:cNvSpPr txBox="1"/>
      </xdr:nvSpPr>
      <xdr:spPr>
        <a:xfrm>
          <a:off x="1569484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1,565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02" name="直線コネクタ 301"/>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03" name="テキスト ボックス 302"/>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4" name="直線コネクタ 303"/>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05" name="テキスト ボックス 304"/>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1,575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6" name="直線コネクタ 305"/>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07" name="テキスト ボックス 306"/>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8" name="直線コネクタ 307"/>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09" name="テキスト ボックス 308"/>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1,585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10" name="直線コネクタ 309"/>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11" name="テキスト ボックス 310"/>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2" name="直線コネクタ 31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3" name="テキスト ボックス 312"/>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1,595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4" name="【空港】&#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15" name="テキスト ボックス 31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6" name="テキスト ボックス 31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7" name="テキスト ボックス 31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8" name="テキスト ボックス 31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9" name="テキスト ボックス 31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320" name="楕円 319"/>
        <xdr:cNvSpPr/>
      </xdr:nvSpPr>
      <xdr:spPr>
        <a:xfrm>
          <a:off x="1945894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41927</xdr:rowOff>
    </xdr:from>
    <xdr:ext cx="469744" cy="259045"/>
    <xdr:sp macro="" textlink="">
      <xdr:nvSpPr>
        <xdr:cNvPr id="321" name="【空港】&#10;一人当たり有形固定資産（償却資産）額該当値テキスト"/>
        <xdr:cNvSpPr txBox="1"/>
      </xdr:nvSpPr>
      <xdr:spPr>
        <a:xfrm>
          <a:off x="19560540" y="64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82550</xdr:rowOff>
    </xdr:from>
    <xdr:to>
      <xdr:col>112</xdr:col>
      <xdr:colOff>38100</xdr:colOff>
      <xdr:row>34</xdr:row>
      <xdr:rowOff>12700</xdr:rowOff>
    </xdr:to>
    <xdr:sp macro="" textlink="">
      <xdr:nvSpPr>
        <xdr:cNvPr id="322" name="楕円 321"/>
        <xdr:cNvSpPr/>
      </xdr:nvSpPr>
      <xdr:spPr>
        <a:xfrm>
          <a:off x="18735040" y="5614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133350</xdr:rowOff>
    </xdr:from>
    <xdr:to>
      <xdr:col>116</xdr:col>
      <xdr:colOff>63500</xdr:colOff>
      <xdr:row>39</xdr:row>
      <xdr:rowOff>19050</xdr:rowOff>
    </xdr:to>
    <xdr:cxnSp macro="">
      <xdr:nvCxnSpPr>
        <xdr:cNvPr id="323" name="直線コネクタ 322"/>
        <xdr:cNvCxnSpPr/>
      </xdr:nvCxnSpPr>
      <xdr:spPr>
        <a:xfrm>
          <a:off x="18778220" y="5665470"/>
          <a:ext cx="731520" cy="89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158750</xdr:rowOff>
    </xdr:from>
    <xdr:to>
      <xdr:col>107</xdr:col>
      <xdr:colOff>101600</xdr:colOff>
      <xdr:row>42</xdr:row>
      <xdr:rowOff>88900</xdr:rowOff>
    </xdr:to>
    <xdr:sp macro="" textlink="">
      <xdr:nvSpPr>
        <xdr:cNvPr id="324" name="楕円 323"/>
        <xdr:cNvSpPr/>
      </xdr:nvSpPr>
      <xdr:spPr>
        <a:xfrm>
          <a:off x="17937480" y="7031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133350</xdr:rowOff>
    </xdr:from>
    <xdr:to>
      <xdr:col>111</xdr:col>
      <xdr:colOff>177800</xdr:colOff>
      <xdr:row>42</xdr:row>
      <xdr:rowOff>38100</xdr:rowOff>
    </xdr:to>
    <xdr:cxnSp macro="">
      <xdr:nvCxnSpPr>
        <xdr:cNvPr id="325" name="直線コネクタ 324"/>
        <xdr:cNvCxnSpPr/>
      </xdr:nvCxnSpPr>
      <xdr:spPr>
        <a:xfrm flipV="1">
          <a:off x="17988280" y="5665470"/>
          <a:ext cx="789940" cy="14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32</xdr:row>
      <xdr:rowOff>29227</xdr:rowOff>
    </xdr:from>
    <xdr:ext cx="469744" cy="259045"/>
    <xdr:sp macro="" textlink="">
      <xdr:nvSpPr>
        <xdr:cNvPr id="326" name="n_1mainValue【空港】&#10;一人当たり有形固定資産（償却資産）額"/>
        <xdr:cNvSpPr txBox="1"/>
      </xdr:nvSpPr>
      <xdr:spPr>
        <a:xfrm>
          <a:off x="18561128" y="53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40</xdr:row>
      <xdr:rowOff>105427</xdr:rowOff>
    </xdr:from>
    <xdr:ext cx="469744" cy="259045"/>
    <xdr:sp macro="" textlink="">
      <xdr:nvSpPr>
        <xdr:cNvPr id="327" name="n_2mainValue【空港】&#10;一人当たり有形固定資産（償却資産）額"/>
        <xdr:cNvSpPr txBox="1"/>
      </xdr:nvSpPr>
      <xdr:spPr>
        <a:xfrm>
          <a:off x="17776268"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8" name="正方形/長方形 32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29" name="正方形/長方形 328"/>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30" name="正方形/長方形 329"/>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1" name="正方形/長方形 33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2" name="テキスト ボックス 33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3" name="直線コネクタ 33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34" name="テキスト ボックス 333"/>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35" name="直線コネクタ 334"/>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36" name="テキスト ボックス 335"/>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37" name="直線コネクタ 336"/>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8" name="テキスト ボックス 337"/>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9" name="直線コネクタ 338"/>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0" name="テキスト ボックス 339"/>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1" name="直線コネクタ 340"/>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2" name="テキスト ボックス 341"/>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43" name="直線コネクタ 342"/>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44" name="テキスト ボックス 343"/>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45" name="直線コネクタ 344"/>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46" name="テキスト ボックス 345"/>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7" name="直線コネクタ 34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48" name="テキスト ボックス 347"/>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0" name="テキスト ボックス 34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1" name="テキスト ボックス 35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2" name="テキスト ボックス 35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3" name="テキスト ボックス 35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4" name="テキスト ボックス 35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161472</xdr:rowOff>
    </xdr:from>
    <xdr:to>
      <xdr:col>85</xdr:col>
      <xdr:colOff>177800</xdr:colOff>
      <xdr:row>55</xdr:row>
      <xdr:rowOff>91622</xdr:rowOff>
    </xdr:to>
    <xdr:sp macro="" textlink="">
      <xdr:nvSpPr>
        <xdr:cNvPr id="355" name="楕円 354"/>
        <xdr:cNvSpPr/>
      </xdr:nvSpPr>
      <xdr:spPr>
        <a:xfrm>
          <a:off x="14325600" y="921403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63699</xdr:rowOff>
    </xdr:from>
    <xdr:ext cx="405111" cy="259045"/>
    <xdr:sp macro="" textlink="">
      <xdr:nvSpPr>
        <xdr:cNvPr id="356" name="【学校施設】&#10;有形固定資産減価償却率該当値テキスト"/>
        <xdr:cNvSpPr txBox="1"/>
      </xdr:nvSpPr>
      <xdr:spPr>
        <a:xfrm>
          <a:off x="14419580" y="911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33565</xdr:rowOff>
    </xdr:from>
    <xdr:to>
      <xdr:col>81</xdr:col>
      <xdr:colOff>101600</xdr:colOff>
      <xdr:row>63</xdr:row>
      <xdr:rowOff>135165</xdr:rowOff>
    </xdr:to>
    <xdr:sp macro="" textlink="">
      <xdr:nvSpPr>
        <xdr:cNvPr id="357" name="楕円 356"/>
        <xdr:cNvSpPr/>
      </xdr:nvSpPr>
      <xdr:spPr>
        <a:xfrm>
          <a:off x="13578840" y="1059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40822</xdr:rowOff>
    </xdr:from>
    <xdr:to>
      <xdr:col>85</xdr:col>
      <xdr:colOff>127000</xdr:colOff>
      <xdr:row>63</xdr:row>
      <xdr:rowOff>84365</xdr:rowOff>
    </xdr:to>
    <xdr:cxnSp macro="">
      <xdr:nvCxnSpPr>
        <xdr:cNvPr id="358" name="直線コネクタ 357"/>
        <xdr:cNvCxnSpPr/>
      </xdr:nvCxnSpPr>
      <xdr:spPr>
        <a:xfrm flipV="1">
          <a:off x="13629640" y="9261022"/>
          <a:ext cx="746760" cy="138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33565</xdr:rowOff>
    </xdr:from>
    <xdr:to>
      <xdr:col>76</xdr:col>
      <xdr:colOff>165100</xdr:colOff>
      <xdr:row>63</xdr:row>
      <xdr:rowOff>135165</xdr:rowOff>
    </xdr:to>
    <xdr:sp macro="" textlink="">
      <xdr:nvSpPr>
        <xdr:cNvPr id="359" name="楕円 358"/>
        <xdr:cNvSpPr/>
      </xdr:nvSpPr>
      <xdr:spPr>
        <a:xfrm>
          <a:off x="12804140" y="1059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84365</xdr:rowOff>
    </xdr:from>
    <xdr:to>
      <xdr:col>81</xdr:col>
      <xdr:colOff>50800</xdr:colOff>
      <xdr:row>63</xdr:row>
      <xdr:rowOff>84365</xdr:rowOff>
    </xdr:to>
    <xdr:cxnSp macro="">
      <xdr:nvCxnSpPr>
        <xdr:cNvPr id="360" name="直線コネクタ 359"/>
        <xdr:cNvCxnSpPr/>
      </xdr:nvCxnSpPr>
      <xdr:spPr>
        <a:xfrm>
          <a:off x="12854940" y="1064568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151692</xdr:rowOff>
    </xdr:from>
    <xdr:ext cx="405111" cy="259045"/>
    <xdr:sp macro="" textlink="">
      <xdr:nvSpPr>
        <xdr:cNvPr id="361" name="n_1mainValue【学校施設】&#10;有形固定資産減価償却率"/>
        <xdr:cNvSpPr txBox="1"/>
      </xdr:nvSpPr>
      <xdr:spPr>
        <a:xfrm>
          <a:off x="13437244" y="1037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151692</xdr:rowOff>
    </xdr:from>
    <xdr:ext cx="405111" cy="259045"/>
    <xdr:sp macro="" textlink="">
      <xdr:nvSpPr>
        <xdr:cNvPr id="362" name="n_2mainValue【学校施設】&#10;有形固定資産減価償却率"/>
        <xdr:cNvSpPr txBox="1"/>
      </xdr:nvSpPr>
      <xdr:spPr>
        <a:xfrm>
          <a:off x="12675244" y="1037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3" name="正方形/長方形 36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364" name="正方形/長方形 363"/>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365" name="正方形/長方形 364"/>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6" name="正方形/長方形 36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7" name="テキスト ボックス 36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8" name="直線コネクタ 36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69" name="テキスト ボックス 368"/>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70" name="直線コネクタ 36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1" name="テキスト ボックス 37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2" name="直線コネクタ 37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3" name="テキスト ボックス 37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4" name="直線コネクタ 37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5" name="テキスト ボックス 37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6" name="直線コネクタ 37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7" name="テキスト ボックス 37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8" name="直線コネクタ 37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9" name="テキスト ボックス 37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0" name="直線コネクタ 37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1" name="テキスト ボックス 38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3" name="テキスト ボックス 38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4" name="テキスト ボックス 38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5" name="テキスト ボックス 38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6" name="テキスト ボックス 38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7" name="テキスト ボックス 38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25400</xdr:rowOff>
    </xdr:from>
    <xdr:to>
      <xdr:col>116</xdr:col>
      <xdr:colOff>114300</xdr:colOff>
      <xdr:row>64</xdr:row>
      <xdr:rowOff>127000</xdr:rowOff>
    </xdr:to>
    <xdr:sp macro="" textlink="">
      <xdr:nvSpPr>
        <xdr:cNvPr id="388" name="楕円 387"/>
        <xdr:cNvSpPr/>
      </xdr:nvSpPr>
      <xdr:spPr>
        <a:xfrm>
          <a:off x="1945894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63</xdr:row>
      <xdr:rowOff>99077</xdr:rowOff>
    </xdr:from>
    <xdr:ext cx="469744" cy="259045"/>
    <xdr:sp macro="" textlink="">
      <xdr:nvSpPr>
        <xdr:cNvPr id="389" name="【学校施設】&#10;一人当たり面積該当値テキスト"/>
        <xdr:cNvSpPr txBox="1"/>
      </xdr:nvSpPr>
      <xdr:spPr>
        <a:xfrm>
          <a:off x="19560540"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44450</xdr:rowOff>
    </xdr:from>
    <xdr:to>
      <xdr:col>112</xdr:col>
      <xdr:colOff>38100</xdr:colOff>
      <xdr:row>55</xdr:row>
      <xdr:rowOff>146050</xdr:rowOff>
    </xdr:to>
    <xdr:sp macro="" textlink="">
      <xdr:nvSpPr>
        <xdr:cNvPr id="390" name="楕円 389"/>
        <xdr:cNvSpPr/>
      </xdr:nvSpPr>
      <xdr:spPr>
        <a:xfrm>
          <a:off x="18735040" y="9264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95250</xdr:rowOff>
    </xdr:from>
    <xdr:to>
      <xdr:col>116</xdr:col>
      <xdr:colOff>63500</xdr:colOff>
      <xdr:row>64</xdr:row>
      <xdr:rowOff>76200</xdr:rowOff>
    </xdr:to>
    <xdr:cxnSp macro="">
      <xdr:nvCxnSpPr>
        <xdr:cNvPr id="391" name="直線コネクタ 390"/>
        <xdr:cNvCxnSpPr/>
      </xdr:nvCxnSpPr>
      <xdr:spPr>
        <a:xfrm>
          <a:off x="18778220" y="9315450"/>
          <a:ext cx="731520" cy="148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44450</xdr:rowOff>
    </xdr:from>
    <xdr:to>
      <xdr:col>107</xdr:col>
      <xdr:colOff>101600</xdr:colOff>
      <xdr:row>55</xdr:row>
      <xdr:rowOff>146050</xdr:rowOff>
    </xdr:to>
    <xdr:sp macro="" textlink="">
      <xdr:nvSpPr>
        <xdr:cNvPr id="392" name="楕円 391"/>
        <xdr:cNvSpPr/>
      </xdr:nvSpPr>
      <xdr:spPr>
        <a:xfrm>
          <a:off x="17937480" y="926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95250</xdr:rowOff>
    </xdr:from>
    <xdr:to>
      <xdr:col>111</xdr:col>
      <xdr:colOff>177800</xdr:colOff>
      <xdr:row>55</xdr:row>
      <xdr:rowOff>95250</xdr:rowOff>
    </xdr:to>
    <xdr:cxnSp macro="">
      <xdr:nvCxnSpPr>
        <xdr:cNvPr id="393" name="直線コネクタ 392"/>
        <xdr:cNvCxnSpPr/>
      </xdr:nvCxnSpPr>
      <xdr:spPr>
        <a:xfrm>
          <a:off x="17988280" y="93154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53</xdr:row>
      <xdr:rowOff>162577</xdr:rowOff>
    </xdr:from>
    <xdr:ext cx="469744" cy="259045"/>
    <xdr:sp macro="" textlink="">
      <xdr:nvSpPr>
        <xdr:cNvPr id="394" name="n_1mainValue【学校施設】&#10;一人当たり面積"/>
        <xdr:cNvSpPr txBox="1"/>
      </xdr:nvSpPr>
      <xdr:spPr>
        <a:xfrm>
          <a:off x="18561127" y="904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162577</xdr:rowOff>
    </xdr:from>
    <xdr:ext cx="469744" cy="259045"/>
    <xdr:sp macro="" textlink="">
      <xdr:nvSpPr>
        <xdr:cNvPr id="395" name="n_2mainValue【学校施設】&#10;一人当たり面積"/>
        <xdr:cNvSpPr txBox="1"/>
      </xdr:nvSpPr>
      <xdr:spPr>
        <a:xfrm>
          <a:off x="17776267" y="904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6" name="正方形/長方形 39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397" name="正方形/長方形 396"/>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398" name="正方形/長方形 397"/>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9" name="正方形/長方形 39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0" name="テキスト ボックス 39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1" name="直線コネクタ 40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2" name="テキスト ボックス 401"/>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03" name="直線コネクタ 402"/>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04" name="テキスト ボックス 403"/>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05" name="直線コネクタ 404"/>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06" name="テキスト ボックス 405"/>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07" name="直線コネクタ 406"/>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08" name="テキスト ボックス 407"/>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09" name="直線コネクタ 408"/>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410" name="テキスト ボックス 409"/>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1" name="直線コネクタ 41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2" name="テキスト ボックス 411"/>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3" name="【図書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14" name="テキスト ボックス 41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5" name="テキスト ボックス 41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6" name="テキスト ボックス 41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7" name="テキスト ボックス 41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8" name="テキスト ボックス 41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19304</xdr:rowOff>
    </xdr:from>
    <xdr:to>
      <xdr:col>85</xdr:col>
      <xdr:colOff>177800</xdr:colOff>
      <xdr:row>85</xdr:row>
      <xdr:rowOff>120904</xdr:rowOff>
    </xdr:to>
    <xdr:sp macro="" textlink="">
      <xdr:nvSpPr>
        <xdr:cNvPr id="419" name="楕円 418"/>
        <xdr:cNvSpPr/>
      </xdr:nvSpPr>
      <xdr:spPr>
        <a:xfrm>
          <a:off x="14325600" y="1426870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92981</xdr:rowOff>
    </xdr:from>
    <xdr:ext cx="405111" cy="259045"/>
    <xdr:sp macro="" textlink="">
      <xdr:nvSpPr>
        <xdr:cNvPr id="420" name="【図書館】&#10;有形固定資産減価償却率該当値テキスト"/>
        <xdr:cNvSpPr txBox="1"/>
      </xdr:nvSpPr>
      <xdr:spPr>
        <a:xfrm>
          <a:off x="14419580" y="141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65024</xdr:rowOff>
    </xdr:from>
    <xdr:to>
      <xdr:col>81</xdr:col>
      <xdr:colOff>101600</xdr:colOff>
      <xdr:row>85</xdr:row>
      <xdr:rowOff>166624</xdr:rowOff>
    </xdr:to>
    <xdr:sp macro="" textlink="">
      <xdr:nvSpPr>
        <xdr:cNvPr id="421" name="楕円 420"/>
        <xdr:cNvSpPr/>
      </xdr:nvSpPr>
      <xdr:spPr>
        <a:xfrm>
          <a:off x="13578840" y="143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70104</xdr:rowOff>
    </xdr:from>
    <xdr:to>
      <xdr:col>85</xdr:col>
      <xdr:colOff>127000</xdr:colOff>
      <xdr:row>85</xdr:row>
      <xdr:rowOff>115824</xdr:rowOff>
    </xdr:to>
    <xdr:cxnSp macro="">
      <xdr:nvCxnSpPr>
        <xdr:cNvPr id="422" name="直線コネクタ 421"/>
        <xdr:cNvCxnSpPr/>
      </xdr:nvCxnSpPr>
      <xdr:spPr>
        <a:xfrm flipV="1">
          <a:off x="13629640" y="14319504"/>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110744</xdr:rowOff>
    </xdr:from>
    <xdr:to>
      <xdr:col>76</xdr:col>
      <xdr:colOff>165100</xdr:colOff>
      <xdr:row>78</xdr:row>
      <xdr:rowOff>40894</xdr:rowOff>
    </xdr:to>
    <xdr:sp macro="" textlink="">
      <xdr:nvSpPr>
        <xdr:cNvPr id="423" name="楕円 422"/>
        <xdr:cNvSpPr/>
      </xdr:nvSpPr>
      <xdr:spPr>
        <a:xfrm>
          <a:off x="12804140" y="130190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161544</xdr:rowOff>
    </xdr:from>
    <xdr:to>
      <xdr:col>81</xdr:col>
      <xdr:colOff>50800</xdr:colOff>
      <xdr:row>85</xdr:row>
      <xdr:rowOff>115824</xdr:rowOff>
    </xdr:to>
    <xdr:cxnSp macro="">
      <xdr:nvCxnSpPr>
        <xdr:cNvPr id="424" name="直線コネクタ 423"/>
        <xdr:cNvCxnSpPr/>
      </xdr:nvCxnSpPr>
      <xdr:spPr>
        <a:xfrm>
          <a:off x="12854940" y="13069824"/>
          <a:ext cx="774700" cy="129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11701</xdr:rowOff>
    </xdr:from>
    <xdr:ext cx="405111" cy="259045"/>
    <xdr:sp macro="" textlink="">
      <xdr:nvSpPr>
        <xdr:cNvPr id="425" name="n_1mainValue【図書館】&#10;有形固定資産減価償却率"/>
        <xdr:cNvSpPr txBox="1"/>
      </xdr:nvSpPr>
      <xdr:spPr>
        <a:xfrm>
          <a:off x="13437244" y="14093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57421</xdr:rowOff>
    </xdr:from>
    <xdr:ext cx="405111" cy="259045"/>
    <xdr:sp macro="" textlink="">
      <xdr:nvSpPr>
        <xdr:cNvPr id="426" name="n_2mainValue【図書館】&#10;有形固定資産減価償却率"/>
        <xdr:cNvSpPr txBox="1"/>
      </xdr:nvSpPr>
      <xdr:spPr>
        <a:xfrm>
          <a:off x="12675244" y="1279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7" name="正方形/長方形 42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428" name="正方形/長方形 427"/>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429" name="正方形/長方形 428"/>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0" name="正方形/長方形 42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1" name="テキスト ボックス 43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2" name="直線コネクタ 43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433" name="テキスト ボックス 432"/>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34" name="直線コネクタ 433"/>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35" name="テキスト ボックス 434"/>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6" name="直線コネクタ 43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7" name="テキスト ボックス 43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8" name="【図書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39" name="テキスト ボックス 43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0" name="テキスト ボックス 43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1" name="テキスト ボックス 44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2" name="テキスト ボックス 44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3" name="テキスト ボックス 44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444" name="楕円 443"/>
        <xdr:cNvSpPr/>
      </xdr:nvSpPr>
      <xdr:spPr>
        <a:xfrm>
          <a:off x="19458940" y="1373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60977</xdr:rowOff>
    </xdr:from>
    <xdr:ext cx="469744" cy="259045"/>
    <xdr:sp macro="" textlink="">
      <xdr:nvSpPr>
        <xdr:cNvPr id="445" name="【図書館】&#10;一人当たり面積該当値テキスト"/>
        <xdr:cNvSpPr txBox="1"/>
      </xdr:nvSpPr>
      <xdr:spPr>
        <a:xfrm>
          <a:off x="19560540" y="136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446" name="楕円 445"/>
        <xdr:cNvSpPr/>
      </xdr:nvSpPr>
      <xdr:spPr>
        <a:xfrm>
          <a:off x="18735040" y="13737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447" name="直線コネクタ 446"/>
        <xdr:cNvCxnSpPr/>
      </xdr:nvCxnSpPr>
      <xdr:spPr>
        <a:xfrm>
          <a:off x="18778220" y="1378458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448" name="楕円 447"/>
        <xdr:cNvSpPr/>
      </xdr:nvSpPr>
      <xdr:spPr>
        <a:xfrm>
          <a:off x="17937480" y="1373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38100</xdr:rowOff>
    </xdr:to>
    <xdr:cxnSp macro="">
      <xdr:nvCxnSpPr>
        <xdr:cNvPr id="449" name="直線コネクタ 448"/>
        <xdr:cNvCxnSpPr/>
      </xdr:nvCxnSpPr>
      <xdr:spPr>
        <a:xfrm>
          <a:off x="17988280" y="137845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450" name="n_1mainValue【図書館】&#10;一人当たり面積"/>
        <xdr:cNvSpPr txBox="1"/>
      </xdr:nvSpPr>
      <xdr:spPr>
        <a:xfrm>
          <a:off x="185611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451" name="n_2mainValue【図書館】&#10;一人当たり面積"/>
        <xdr:cNvSpPr txBox="1"/>
      </xdr:nvSpPr>
      <xdr:spPr>
        <a:xfrm>
          <a:off x="1777626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2" name="正方形/長方形 45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453" name="正方形/長方形 452"/>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454" name="正方形/長方形 453"/>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5" name="正方形/長方形 45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6" name="テキスト ボックス 45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7" name="直線コネクタ 45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58" name="テキスト ボックス 457"/>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59" name="直線コネクタ 458"/>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60" name="テキスト ボックス 459"/>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61" name="直線コネクタ 460"/>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62" name="テキスト ボックス 461"/>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63" name="直線コネクタ 462"/>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64" name="テキスト ボックス 463"/>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65" name="直線コネクタ 464"/>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466" name="テキスト ボックス 465"/>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7" name="直線コネクタ 46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68" name="テキスト ボックス 467"/>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9" name="【博物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0" name="テキスト ボックス 46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1" name="テキスト ボックス 47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2" name="テキスト ボックス 47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3" name="テキスト ボックス 47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4" name="テキスト ボックス 47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59689</xdr:rowOff>
    </xdr:from>
    <xdr:to>
      <xdr:col>85</xdr:col>
      <xdr:colOff>177800</xdr:colOff>
      <xdr:row>99</xdr:row>
      <xdr:rowOff>161289</xdr:rowOff>
    </xdr:to>
    <xdr:sp macro="" textlink="">
      <xdr:nvSpPr>
        <xdr:cNvPr id="475" name="楕円 474"/>
        <xdr:cNvSpPr/>
      </xdr:nvSpPr>
      <xdr:spPr>
        <a:xfrm>
          <a:off x="14325600" y="1665604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133366</xdr:rowOff>
    </xdr:from>
    <xdr:ext cx="405111" cy="259045"/>
    <xdr:sp macro="" textlink="">
      <xdr:nvSpPr>
        <xdr:cNvPr id="476" name="【博物館】&#10;有形固定資産減価償却率該当値テキスト"/>
        <xdr:cNvSpPr txBox="1"/>
      </xdr:nvSpPr>
      <xdr:spPr>
        <a:xfrm>
          <a:off x="14419580" y="16562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105411</xdr:rowOff>
    </xdr:from>
    <xdr:to>
      <xdr:col>81</xdr:col>
      <xdr:colOff>101600</xdr:colOff>
      <xdr:row>104</xdr:row>
      <xdr:rowOff>35561</xdr:rowOff>
    </xdr:to>
    <xdr:sp macro="" textlink="">
      <xdr:nvSpPr>
        <xdr:cNvPr id="477" name="楕円 476"/>
        <xdr:cNvSpPr/>
      </xdr:nvSpPr>
      <xdr:spPr>
        <a:xfrm>
          <a:off x="13578840" y="173723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110489</xdr:rowOff>
    </xdr:from>
    <xdr:to>
      <xdr:col>85</xdr:col>
      <xdr:colOff>127000</xdr:colOff>
      <xdr:row>103</xdr:row>
      <xdr:rowOff>156211</xdr:rowOff>
    </xdr:to>
    <xdr:cxnSp macro="">
      <xdr:nvCxnSpPr>
        <xdr:cNvPr id="478" name="直線コネクタ 477"/>
        <xdr:cNvCxnSpPr/>
      </xdr:nvCxnSpPr>
      <xdr:spPr>
        <a:xfrm flipV="1">
          <a:off x="13629640" y="16706849"/>
          <a:ext cx="746760" cy="71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105411</xdr:rowOff>
    </xdr:from>
    <xdr:to>
      <xdr:col>76</xdr:col>
      <xdr:colOff>165100</xdr:colOff>
      <xdr:row>108</xdr:row>
      <xdr:rowOff>35561</xdr:rowOff>
    </xdr:to>
    <xdr:sp macro="" textlink="">
      <xdr:nvSpPr>
        <xdr:cNvPr id="479" name="楕円 478"/>
        <xdr:cNvSpPr/>
      </xdr:nvSpPr>
      <xdr:spPr>
        <a:xfrm>
          <a:off x="12804140" y="180428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156211</xdr:rowOff>
    </xdr:from>
    <xdr:to>
      <xdr:col>81</xdr:col>
      <xdr:colOff>50800</xdr:colOff>
      <xdr:row>107</xdr:row>
      <xdr:rowOff>156211</xdr:rowOff>
    </xdr:to>
    <xdr:cxnSp macro="">
      <xdr:nvCxnSpPr>
        <xdr:cNvPr id="480" name="直線コネクタ 479"/>
        <xdr:cNvCxnSpPr/>
      </xdr:nvCxnSpPr>
      <xdr:spPr>
        <a:xfrm flipV="1">
          <a:off x="12854940" y="17423131"/>
          <a:ext cx="774700" cy="6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52088</xdr:rowOff>
    </xdr:from>
    <xdr:ext cx="405111" cy="259045"/>
    <xdr:sp macro="" textlink="">
      <xdr:nvSpPr>
        <xdr:cNvPr id="481" name="n_1mainValue【博物館】&#10;有形固定資産減価償却率"/>
        <xdr:cNvSpPr txBox="1"/>
      </xdr:nvSpPr>
      <xdr:spPr>
        <a:xfrm>
          <a:off x="13437244" y="1715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52088</xdr:rowOff>
    </xdr:from>
    <xdr:ext cx="405111" cy="259045"/>
    <xdr:sp macro="" textlink="">
      <xdr:nvSpPr>
        <xdr:cNvPr id="482" name="n_2mainValue【博物館】&#10;有形固定資産減価償却率"/>
        <xdr:cNvSpPr txBox="1"/>
      </xdr:nvSpPr>
      <xdr:spPr>
        <a:xfrm>
          <a:off x="12675244" y="17821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3" name="正方形/長方形 48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484" name="正方形/長方形 483"/>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485" name="正方形/長方形 484"/>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6" name="正方形/長方形 48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7" name="テキスト ボックス 48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8" name="直線コネクタ 48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89" name="テキスト ボックス 488"/>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0" name="直線コネクタ 489"/>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1" name="テキスト ボックス 490"/>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2" name="直線コネクタ 491"/>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3" name="テキスト ボックス 492"/>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4" name="直線コネクタ 49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5" name="テキスト ボックス 49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6" name="【博物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7" name="テキスト ボックス 49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8" name="テキスト ボックス 49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9" name="テキスト ボックス 49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0" name="テキスト ボックス 49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1" name="テキスト ボックス 50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502" name="楕円 501"/>
        <xdr:cNvSpPr/>
      </xdr:nvSpPr>
      <xdr:spPr>
        <a:xfrm>
          <a:off x="1945894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105</xdr:row>
      <xdr:rowOff>137177</xdr:rowOff>
    </xdr:from>
    <xdr:ext cx="469744" cy="259045"/>
    <xdr:sp macro="" textlink="">
      <xdr:nvSpPr>
        <xdr:cNvPr id="503" name="【博物館】&#10;一人当たり面積該当値テキスト"/>
        <xdr:cNvSpPr txBox="1"/>
      </xdr:nvSpPr>
      <xdr:spPr>
        <a:xfrm>
          <a:off x="19560540"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158750</xdr:rowOff>
    </xdr:from>
    <xdr:to>
      <xdr:col>112</xdr:col>
      <xdr:colOff>38100</xdr:colOff>
      <xdr:row>102</xdr:row>
      <xdr:rowOff>88900</xdr:rowOff>
    </xdr:to>
    <xdr:sp macro="" textlink="">
      <xdr:nvSpPr>
        <xdr:cNvPr id="504" name="楕円 503"/>
        <xdr:cNvSpPr/>
      </xdr:nvSpPr>
      <xdr:spPr>
        <a:xfrm>
          <a:off x="18735040" y="17090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38100</xdr:rowOff>
    </xdr:from>
    <xdr:to>
      <xdr:col>116</xdr:col>
      <xdr:colOff>63500</xdr:colOff>
      <xdr:row>106</xdr:row>
      <xdr:rowOff>114300</xdr:rowOff>
    </xdr:to>
    <xdr:cxnSp macro="">
      <xdr:nvCxnSpPr>
        <xdr:cNvPr id="505" name="直線コネクタ 504"/>
        <xdr:cNvCxnSpPr/>
      </xdr:nvCxnSpPr>
      <xdr:spPr>
        <a:xfrm>
          <a:off x="18778220" y="17137380"/>
          <a:ext cx="731520" cy="7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158750</xdr:rowOff>
    </xdr:from>
    <xdr:to>
      <xdr:col>107</xdr:col>
      <xdr:colOff>101600</xdr:colOff>
      <xdr:row>102</xdr:row>
      <xdr:rowOff>88900</xdr:rowOff>
    </xdr:to>
    <xdr:sp macro="" textlink="">
      <xdr:nvSpPr>
        <xdr:cNvPr id="506" name="楕円 505"/>
        <xdr:cNvSpPr/>
      </xdr:nvSpPr>
      <xdr:spPr>
        <a:xfrm>
          <a:off x="17937480" y="17090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38100</xdr:rowOff>
    </xdr:from>
    <xdr:to>
      <xdr:col>111</xdr:col>
      <xdr:colOff>177800</xdr:colOff>
      <xdr:row>102</xdr:row>
      <xdr:rowOff>38100</xdr:rowOff>
    </xdr:to>
    <xdr:cxnSp macro="">
      <xdr:nvCxnSpPr>
        <xdr:cNvPr id="507" name="直線コネクタ 506"/>
        <xdr:cNvCxnSpPr/>
      </xdr:nvCxnSpPr>
      <xdr:spPr>
        <a:xfrm>
          <a:off x="17988280" y="171373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105427</xdr:rowOff>
    </xdr:from>
    <xdr:ext cx="469744" cy="259045"/>
    <xdr:sp macro="" textlink="">
      <xdr:nvSpPr>
        <xdr:cNvPr id="508" name="n_1mainValue【博物館】&#10;一人当たり面積"/>
        <xdr:cNvSpPr txBox="1"/>
      </xdr:nvSpPr>
      <xdr:spPr>
        <a:xfrm>
          <a:off x="185611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105427</xdr:rowOff>
    </xdr:from>
    <xdr:ext cx="469744" cy="259045"/>
    <xdr:sp macro="" textlink="">
      <xdr:nvSpPr>
        <xdr:cNvPr id="509" name="n_2mainValue【博物館】&#10;一人当たり面積"/>
        <xdr:cNvSpPr txBox="1"/>
      </xdr:nvSpPr>
      <xdr:spPr>
        <a:xfrm>
          <a:off x="1777626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0" name="正方形/長方形 50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1" name="正方形/長方形 51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2" name="テキスト ボックス 51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・都では、平成</a:t>
          </a:r>
          <a:r>
            <a:rPr kumimoji="1" lang="en-US" altLang="ja-JP" sz="1200">
              <a:solidFill>
                <a:sysClr val="windowText" lastClr="000000"/>
              </a:solidFill>
              <a:effectLst/>
              <a:latin typeface="+mn-lt"/>
              <a:ea typeface="+mn-ea"/>
              <a:cs typeface="+mn-cs"/>
            </a:rPr>
            <a:t>21</a:t>
          </a:r>
          <a:r>
            <a:rPr kumimoji="1" lang="ja-JP" altLang="ja-JP" sz="1200">
              <a:solidFill>
                <a:sysClr val="windowText" lastClr="000000"/>
              </a:solidFill>
              <a:effectLst/>
              <a:latin typeface="+mn-lt"/>
              <a:ea typeface="+mn-ea"/>
              <a:cs typeface="+mn-cs"/>
            </a:rPr>
            <a:t>年２月に「主要施設</a:t>
          </a:r>
          <a:r>
            <a:rPr kumimoji="1" lang="en-US" altLang="ja-JP" sz="1200">
              <a:solidFill>
                <a:sysClr val="windowText" lastClr="000000"/>
              </a:solidFill>
              <a:effectLst/>
              <a:latin typeface="+mn-lt"/>
              <a:ea typeface="+mn-ea"/>
              <a:cs typeface="+mn-cs"/>
            </a:rPr>
            <a:t>10</a:t>
          </a:r>
          <a:r>
            <a:rPr kumimoji="1" lang="ja-JP" altLang="ja-JP" sz="1200">
              <a:solidFill>
                <a:sysClr val="windowText" lastClr="000000"/>
              </a:solidFill>
              <a:effectLst/>
              <a:latin typeface="+mn-lt"/>
              <a:ea typeface="+mn-ea"/>
              <a:cs typeface="+mn-cs"/>
            </a:rPr>
            <a:t>か年維持更新計画」、平成</a:t>
          </a:r>
          <a:r>
            <a:rPr kumimoji="1" lang="en-US" altLang="ja-JP" sz="1200">
              <a:solidFill>
                <a:sysClr val="windowText" lastClr="000000"/>
              </a:solidFill>
              <a:effectLst/>
              <a:latin typeface="+mn-lt"/>
              <a:ea typeface="+mn-ea"/>
              <a:cs typeface="+mn-cs"/>
            </a:rPr>
            <a:t>27</a:t>
          </a:r>
          <a:r>
            <a:rPr kumimoji="1" lang="ja-JP" altLang="ja-JP" sz="1200">
              <a:solidFill>
                <a:sysClr val="windowText" lastClr="000000"/>
              </a:solidFill>
              <a:effectLst/>
              <a:latin typeface="+mn-lt"/>
              <a:ea typeface="+mn-ea"/>
              <a:cs typeface="+mn-cs"/>
            </a:rPr>
            <a:t>年３月に「第二次　主要施設</a:t>
          </a:r>
          <a:r>
            <a:rPr kumimoji="1" lang="en-US" altLang="ja-JP" sz="1200">
              <a:solidFill>
                <a:sysClr val="windowText" lastClr="000000"/>
              </a:solidFill>
              <a:effectLst/>
              <a:latin typeface="+mn-lt"/>
              <a:ea typeface="+mn-ea"/>
              <a:cs typeface="+mn-cs"/>
            </a:rPr>
            <a:t>10</a:t>
          </a:r>
          <a:r>
            <a:rPr kumimoji="1" lang="ja-JP" altLang="ja-JP" sz="1200">
              <a:solidFill>
                <a:sysClr val="windowText" lastClr="000000"/>
              </a:solidFill>
              <a:effectLst/>
              <a:latin typeface="+mn-lt"/>
              <a:ea typeface="+mn-ea"/>
              <a:cs typeface="+mn-cs"/>
            </a:rPr>
            <a:t>か年維持更新計画」を策定し、学校施設等主要な施設について計画的な維持・更新に取り組んできた。また、例えば橋梁については平成</a:t>
          </a:r>
          <a:r>
            <a:rPr kumimoji="1" lang="en-US" altLang="ja-JP" sz="1200">
              <a:solidFill>
                <a:sysClr val="windowText" lastClr="000000"/>
              </a:solidFill>
              <a:effectLst/>
              <a:latin typeface="+mn-lt"/>
              <a:ea typeface="+mn-ea"/>
              <a:cs typeface="+mn-cs"/>
            </a:rPr>
            <a:t>21</a:t>
          </a:r>
          <a:r>
            <a:rPr kumimoji="1" lang="ja-JP" altLang="ja-JP" sz="1200">
              <a:solidFill>
                <a:sysClr val="windowText" lastClr="000000"/>
              </a:solidFill>
              <a:effectLst/>
              <a:latin typeface="+mn-lt"/>
              <a:ea typeface="+mn-ea"/>
              <a:cs typeface="+mn-cs"/>
            </a:rPr>
            <a:t>年３月に策定した「橋梁の管理に関する中長期計画」により、</a:t>
          </a:r>
          <a:r>
            <a:rPr kumimoji="1" lang="ja-JP" altLang="en-US" sz="1200">
              <a:solidFill>
                <a:sysClr val="windowText" lastClr="000000"/>
              </a:solidFill>
              <a:effectLst/>
              <a:latin typeface="+mn-lt"/>
              <a:ea typeface="+mn-ea"/>
              <a:cs typeface="+mn-cs"/>
            </a:rPr>
            <a:t>令和</a:t>
          </a:r>
          <a:r>
            <a:rPr kumimoji="1" lang="en-US" altLang="ja-JP" sz="1200">
              <a:solidFill>
                <a:sysClr val="windowText" lastClr="000000"/>
              </a:solidFill>
              <a:effectLst/>
              <a:latin typeface="+mn-lt"/>
              <a:ea typeface="+mn-ea"/>
              <a:cs typeface="+mn-cs"/>
            </a:rPr>
            <a:t>20</a:t>
          </a:r>
          <a:r>
            <a:rPr kumimoji="1" lang="ja-JP" altLang="ja-JP" sz="1200">
              <a:solidFill>
                <a:sysClr val="windowText" lastClr="000000"/>
              </a:solidFill>
              <a:effectLst/>
              <a:latin typeface="+mn-lt"/>
              <a:ea typeface="+mn-ea"/>
              <a:cs typeface="+mn-cs"/>
            </a:rPr>
            <a:t>年度までの計画に基づき長寿命化等を図っており、公営住宅については平成</a:t>
          </a:r>
          <a:r>
            <a:rPr kumimoji="1" lang="en-US" altLang="ja-JP" sz="1200">
              <a:solidFill>
                <a:sysClr val="windowText" lastClr="000000"/>
              </a:solidFill>
              <a:effectLst/>
              <a:latin typeface="+mn-lt"/>
              <a:ea typeface="+mn-ea"/>
              <a:cs typeface="+mn-cs"/>
            </a:rPr>
            <a:t>24</a:t>
          </a:r>
          <a:r>
            <a:rPr kumimoji="1" lang="ja-JP" altLang="ja-JP" sz="1200">
              <a:solidFill>
                <a:sysClr val="windowText" lastClr="000000"/>
              </a:solidFill>
              <a:effectLst/>
              <a:latin typeface="+mn-lt"/>
              <a:ea typeface="+mn-ea"/>
              <a:cs typeface="+mn-cs"/>
            </a:rPr>
            <a:t>年３月に策定した「東京都住宅マスタープラン」により、不燃化・耐震化など震災に対する高度な防災機能や低</a:t>
          </a:r>
          <a:r>
            <a:rPr kumimoji="1" lang="en-US" altLang="ja-JP" sz="1200">
              <a:solidFill>
                <a:sysClr val="windowText" lastClr="000000"/>
              </a:solidFill>
              <a:effectLst/>
              <a:latin typeface="+mn-lt"/>
              <a:ea typeface="+mn-ea"/>
              <a:cs typeface="+mn-cs"/>
            </a:rPr>
            <a:t>CO2</a:t>
          </a:r>
          <a:r>
            <a:rPr kumimoji="1" lang="ja-JP" altLang="ja-JP" sz="1200">
              <a:solidFill>
                <a:sysClr val="windowText" lastClr="000000"/>
              </a:solidFill>
              <a:effectLst/>
              <a:latin typeface="+mn-lt"/>
              <a:ea typeface="+mn-ea"/>
              <a:cs typeface="+mn-cs"/>
            </a:rPr>
            <a:t>といった優れた環境性能の住宅形成を目指して、平成</a:t>
          </a:r>
          <a:r>
            <a:rPr kumimoji="1" lang="en-US" altLang="ja-JP" sz="1200">
              <a:solidFill>
                <a:sysClr val="windowText" lastClr="000000"/>
              </a:solidFill>
              <a:effectLst/>
              <a:latin typeface="+mn-lt"/>
              <a:ea typeface="+mn-ea"/>
              <a:cs typeface="+mn-cs"/>
            </a:rPr>
            <a:t>32</a:t>
          </a:r>
          <a:r>
            <a:rPr kumimoji="1" lang="ja-JP" altLang="ja-JP" sz="1200">
              <a:solidFill>
                <a:sysClr val="windowText" lastClr="000000"/>
              </a:solidFill>
              <a:effectLst/>
              <a:latin typeface="+mn-lt"/>
              <a:ea typeface="+mn-ea"/>
              <a:cs typeface="+mn-cs"/>
            </a:rPr>
            <a:t>年度を目標に住宅の維持・更新を進めている。こうした取組により、都は、都道府県平均の有形固定資産減価償却率と比較して、ほとんどの施設類型において低くなっていると考えられる。</a:t>
          </a:r>
          <a:endParaRPr lang="ja-JP" altLang="ja-JP" sz="1200">
            <a:solidFill>
              <a:sysClr val="windowText" lastClr="000000"/>
            </a:solidFill>
            <a:effectLst/>
          </a:endParaRPr>
        </a:p>
        <a:p>
          <a:r>
            <a:rPr kumimoji="1" lang="ja-JP" altLang="en-US" sz="1200">
              <a:solidFill>
                <a:sysClr val="windowText" lastClr="000000"/>
              </a:solidFill>
              <a:effectLst/>
              <a:latin typeface="+mn-lt"/>
              <a:ea typeface="+mn-ea"/>
              <a:cs typeface="+mn-cs"/>
            </a:rPr>
            <a:t>・一方で都道府県平均と同じ数値となっている空港は、昭和</a:t>
          </a:r>
          <a:r>
            <a:rPr kumimoji="1" lang="en-US" altLang="ja-JP" sz="1200">
              <a:solidFill>
                <a:sysClr val="windowText" lastClr="000000"/>
              </a:solidFill>
              <a:effectLst/>
              <a:latin typeface="+mn-lt"/>
              <a:ea typeface="+mn-ea"/>
              <a:cs typeface="+mn-cs"/>
            </a:rPr>
            <a:t>37</a:t>
          </a:r>
          <a:r>
            <a:rPr kumimoji="1" lang="ja-JP" altLang="en-US" sz="1200">
              <a:solidFill>
                <a:sysClr val="windowText" lastClr="000000"/>
              </a:solidFill>
              <a:effectLst/>
              <a:latin typeface="+mn-lt"/>
              <a:ea typeface="+mn-ea"/>
              <a:cs typeface="+mn-cs"/>
            </a:rPr>
            <a:t>年に供用開始した八丈島空港をはじめ順次整備してきたが、建設後経過年数</a:t>
          </a:r>
          <a:r>
            <a:rPr kumimoji="1" lang="en-US" altLang="ja-JP" sz="1200">
              <a:solidFill>
                <a:sysClr val="windowText" lastClr="000000"/>
              </a:solidFill>
              <a:effectLst/>
              <a:latin typeface="+mn-lt"/>
              <a:ea typeface="+mn-ea"/>
              <a:cs typeface="+mn-cs"/>
            </a:rPr>
            <a:t>30</a:t>
          </a:r>
          <a:r>
            <a:rPr kumimoji="1" lang="ja-JP" altLang="en-US" sz="1200">
              <a:solidFill>
                <a:sysClr val="windowText" lastClr="000000"/>
              </a:solidFill>
              <a:effectLst/>
              <a:latin typeface="+mn-lt"/>
              <a:ea typeface="+mn-ea"/>
              <a:cs typeface="+mn-cs"/>
            </a:rPr>
            <a:t>年以上の空港が全体の約</a:t>
          </a:r>
          <a:r>
            <a:rPr kumimoji="1" lang="en-US" altLang="ja-JP" sz="1200">
              <a:solidFill>
                <a:sysClr val="windowText" lastClr="000000"/>
              </a:solidFill>
              <a:effectLst/>
              <a:latin typeface="+mn-lt"/>
              <a:ea typeface="+mn-ea"/>
              <a:cs typeface="+mn-cs"/>
            </a:rPr>
            <a:t>50</a:t>
          </a:r>
          <a:r>
            <a:rPr kumimoji="1" lang="ja-JP" altLang="en-US" sz="1200">
              <a:solidFill>
                <a:sysClr val="windowText" lastClr="000000"/>
              </a:solidFill>
              <a:effectLst/>
              <a:latin typeface="+mn-lt"/>
              <a:ea typeface="+mn-ea"/>
              <a:cs typeface="+mn-cs"/>
            </a:rPr>
            <a:t>％を占めていることから、平成</a:t>
          </a:r>
          <a:r>
            <a:rPr kumimoji="1" lang="en-US" altLang="ja-JP" sz="1200">
              <a:solidFill>
                <a:sysClr val="windowText" lastClr="000000"/>
              </a:solidFill>
              <a:effectLst/>
              <a:latin typeface="+mn-lt"/>
              <a:ea typeface="+mn-ea"/>
              <a:cs typeface="+mn-cs"/>
            </a:rPr>
            <a:t>26</a:t>
          </a:r>
          <a:r>
            <a:rPr kumimoji="1" lang="ja-JP" altLang="en-US" sz="1200">
              <a:solidFill>
                <a:sysClr val="windowText" lastClr="000000"/>
              </a:solidFill>
              <a:effectLst/>
              <a:latin typeface="+mn-lt"/>
              <a:ea typeface="+mn-ea"/>
              <a:cs typeface="+mn-cs"/>
            </a:rPr>
            <a:t>年４月に「空港維持管理・更新計画」を策定して定期的な点検を行い、結果を踏まえ適切な補修等を行っていくこととしている。また、図書館の有形固定資産減価償却率については平成</a:t>
          </a:r>
          <a:r>
            <a:rPr kumimoji="1" lang="en-US" altLang="ja-JP" sz="1200">
              <a:solidFill>
                <a:sysClr val="windowText" lastClr="000000"/>
              </a:solidFill>
              <a:effectLst/>
              <a:latin typeface="+mn-lt"/>
              <a:ea typeface="+mn-ea"/>
              <a:cs typeface="+mn-cs"/>
            </a:rPr>
            <a:t>27</a:t>
          </a:r>
          <a:r>
            <a:rPr kumimoji="1" lang="ja-JP" altLang="en-US" sz="1200">
              <a:solidFill>
                <a:sysClr val="windowText" lastClr="000000"/>
              </a:solidFill>
              <a:effectLst/>
              <a:latin typeface="+mn-lt"/>
              <a:ea typeface="+mn-ea"/>
              <a:cs typeface="+mn-cs"/>
            </a:rPr>
            <a:t>年度の</a:t>
          </a:r>
          <a:r>
            <a:rPr kumimoji="1" lang="en-US" altLang="ja-JP" sz="1200">
              <a:solidFill>
                <a:sysClr val="windowText" lastClr="000000"/>
              </a:solidFill>
              <a:effectLst/>
              <a:latin typeface="+mn-lt"/>
              <a:ea typeface="+mn-ea"/>
              <a:cs typeface="+mn-cs"/>
            </a:rPr>
            <a:t>82.1</a:t>
          </a:r>
          <a:r>
            <a:rPr kumimoji="1" lang="ja-JP" altLang="en-US" sz="1200">
              <a:solidFill>
                <a:sysClr val="windowText" lastClr="000000"/>
              </a:solidFill>
              <a:effectLst/>
              <a:latin typeface="+mn-lt"/>
              <a:ea typeface="+mn-ea"/>
              <a:cs typeface="+mn-cs"/>
            </a:rPr>
            <a:t>％から</a:t>
          </a:r>
          <a:r>
            <a:rPr kumimoji="1" lang="en-US" altLang="ja-JP" sz="1200">
              <a:solidFill>
                <a:sysClr val="windowText" lastClr="000000"/>
              </a:solidFill>
              <a:effectLst/>
              <a:latin typeface="+mn-lt"/>
              <a:ea typeface="+mn-ea"/>
              <a:cs typeface="+mn-cs"/>
            </a:rPr>
            <a:t>26.1</a:t>
          </a:r>
          <a:r>
            <a:rPr kumimoji="1" lang="ja-JP" altLang="en-US" sz="1200">
              <a:solidFill>
                <a:sysClr val="windowText" lastClr="000000"/>
              </a:solidFill>
              <a:effectLst/>
              <a:latin typeface="+mn-lt"/>
              <a:ea typeface="+mn-ea"/>
              <a:cs typeface="+mn-cs"/>
            </a:rPr>
            <a:t>％へと大きく減少したが、これは２館ある都立図書館のうち多摩図書館について、経年による施設劣化や収蔵庫・閲覧スペースの不足が生じていたことから平成</a:t>
          </a:r>
          <a:r>
            <a:rPr kumimoji="1" lang="en-US" altLang="ja-JP" sz="1200">
              <a:solidFill>
                <a:sysClr val="windowText" lastClr="000000"/>
              </a:solidFill>
              <a:effectLst/>
              <a:latin typeface="+mn-lt"/>
              <a:ea typeface="+mn-ea"/>
              <a:cs typeface="+mn-cs"/>
            </a:rPr>
            <a:t>29</a:t>
          </a:r>
          <a:r>
            <a:rPr kumimoji="1" lang="ja-JP" altLang="en-US" sz="1200">
              <a:solidFill>
                <a:sysClr val="windowText" lastClr="000000"/>
              </a:solidFill>
              <a:effectLst/>
              <a:latin typeface="+mn-lt"/>
              <a:ea typeface="+mn-ea"/>
              <a:cs typeface="+mn-cs"/>
            </a:rPr>
            <a:t>年１月に移転改築を行ったことが主な要因となっている。</a:t>
          </a:r>
          <a:endParaRPr kumimoji="1" lang="en-US" altLang="ja-JP" sz="1200">
            <a:solidFill>
              <a:sysClr val="windowText" lastClr="000000"/>
            </a:solidFill>
            <a:effectLst/>
            <a:latin typeface="+mn-lt"/>
            <a:ea typeface="+mn-ea"/>
            <a:cs typeface="+mn-cs"/>
          </a:endParaRPr>
        </a:p>
        <a:p>
          <a:r>
            <a:rPr kumimoji="1" lang="ja-JP" altLang="ja-JP" sz="1200">
              <a:solidFill>
                <a:sysClr val="windowText" lastClr="000000"/>
              </a:solidFill>
              <a:effectLst/>
              <a:latin typeface="+mn-lt"/>
              <a:ea typeface="+mn-ea"/>
              <a:cs typeface="+mn-cs"/>
            </a:rPr>
            <a:t>・なお、その他の類型の有形固定資産減価償却率については、</a:t>
          </a:r>
          <a:r>
            <a:rPr kumimoji="1" lang="en-US" altLang="ja-JP" sz="1200">
              <a:solidFill>
                <a:sysClr val="windowText" lastClr="000000"/>
              </a:solidFill>
              <a:effectLst/>
              <a:latin typeface="+mn-lt"/>
              <a:ea typeface="+mn-ea"/>
              <a:cs typeface="+mn-cs"/>
            </a:rPr>
            <a:t>27</a:t>
          </a:r>
          <a:r>
            <a:rPr kumimoji="1" lang="ja-JP" altLang="ja-JP" sz="1200">
              <a:solidFill>
                <a:sysClr val="windowText" lastClr="000000"/>
              </a:solidFill>
              <a:effectLst/>
              <a:latin typeface="+mn-lt"/>
              <a:ea typeface="+mn-ea"/>
              <a:cs typeface="+mn-cs"/>
            </a:rPr>
            <a:t>年度から微増減はあるものの、概ね横ばいで推移している。</a:t>
          </a:r>
          <a:endParaRPr lang="ja-JP" altLang="ja-JP" sz="12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13,637,346
13,115,844
2,193.96
7,304,356,500
6,827,470,963
327,812,873
3,883,590,947
4,305,024,299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xdr:cNvSpPr/>
      </xdr:nvSpPr>
      <xdr:spPr>
        <a:xfrm>
          <a:off x="9748520" y="869950"/>
          <a:ext cx="1341120" cy="37338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0" name="直線コネクタ 19"/>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1" name="楕円 20"/>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50800</xdr:rowOff>
    </xdr:from>
    <xdr:ext cx="4609532" cy="259045"/>
    <xdr:sp macro="" textlink="">
      <xdr:nvSpPr>
        <xdr:cNvPr id="22" name="テキスト ボックス 21"/>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23" name="大かっこ 22"/>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4" name="テキスト ボックス 23"/>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25" name="テキスト ボックス 24"/>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26" name="テキスト ボックス 25"/>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7" name="正方形/長方形 26"/>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8" name="正方形/長方形 27"/>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9" name="正方形/長方形 28"/>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0" name="正方形/長方形 2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31" name="テキスト ボックス 3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32" name="直線コネクタ 3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33" name="テキスト ボックス 32"/>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34" name="直線コネクタ 3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35" name="テキスト ボックス 34"/>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36" name="直線コネクタ 3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37" name="テキスト ボックス 3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38" name="直線コネクタ 3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39" name="テキスト ボックス 3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0" name="直線コネクタ 3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1" name="テキスト ボックス 4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42" name="直線コネクタ 4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43" name="テキスト ボックス 4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44" name="直線コネクタ 4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45" name="テキスト ボックス 44"/>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46" name="直線コネクタ 4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47" name="テキスト ボックス 46"/>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48" name="【体育館・プール】&#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49" name="テキスト ボックス 4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50" name="テキスト ボックス 4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51" name="テキスト ボックス 5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52" name="テキスト ボックス 5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53" name="テキスト ボックス 5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162560</xdr:rowOff>
    </xdr:from>
    <xdr:to>
      <xdr:col>24</xdr:col>
      <xdr:colOff>114300</xdr:colOff>
      <xdr:row>41</xdr:row>
      <xdr:rowOff>92710</xdr:rowOff>
    </xdr:to>
    <xdr:sp macro="" textlink="">
      <xdr:nvSpPr>
        <xdr:cNvPr id="54" name="楕円 53"/>
        <xdr:cNvSpPr/>
      </xdr:nvSpPr>
      <xdr:spPr>
        <a:xfrm>
          <a:off x="4036060" y="686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64787</xdr:rowOff>
    </xdr:from>
    <xdr:ext cx="405111" cy="259045"/>
    <xdr:sp macro="" textlink="">
      <xdr:nvSpPr>
        <xdr:cNvPr id="55" name="【体育館・プール】&#10;有形固定資産減価償却率該当値テキスト"/>
        <xdr:cNvSpPr txBox="1"/>
      </xdr:nvSpPr>
      <xdr:spPr>
        <a:xfrm>
          <a:off x="413766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2540</xdr:rowOff>
    </xdr:from>
    <xdr:to>
      <xdr:col>20</xdr:col>
      <xdr:colOff>38100</xdr:colOff>
      <xdr:row>34</xdr:row>
      <xdr:rowOff>104140</xdr:rowOff>
    </xdr:to>
    <xdr:sp macro="" textlink="">
      <xdr:nvSpPr>
        <xdr:cNvPr id="56" name="楕円 55"/>
        <xdr:cNvSpPr/>
      </xdr:nvSpPr>
      <xdr:spPr>
        <a:xfrm>
          <a:off x="3312160" y="5702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53340</xdr:rowOff>
    </xdr:from>
    <xdr:to>
      <xdr:col>24</xdr:col>
      <xdr:colOff>63500</xdr:colOff>
      <xdr:row>41</xdr:row>
      <xdr:rowOff>41910</xdr:rowOff>
    </xdr:to>
    <xdr:cxnSp macro="">
      <xdr:nvCxnSpPr>
        <xdr:cNvPr id="57" name="直線コネクタ 56"/>
        <xdr:cNvCxnSpPr/>
      </xdr:nvCxnSpPr>
      <xdr:spPr>
        <a:xfrm>
          <a:off x="3355340" y="5753100"/>
          <a:ext cx="731520" cy="116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113574</xdr:rowOff>
    </xdr:from>
    <xdr:to>
      <xdr:col>15</xdr:col>
      <xdr:colOff>101600</xdr:colOff>
      <xdr:row>35</xdr:row>
      <xdr:rowOff>43724</xdr:rowOff>
    </xdr:to>
    <xdr:sp macro="" textlink="">
      <xdr:nvSpPr>
        <xdr:cNvPr id="58" name="楕円 57"/>
        <xdr:cNvSpPr/>
      </xdr:nvSpPr>
      <xdr:spPr>
        <a:xfrm>
          <a:off x="2514600" y="58133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53340</xdr:rowOff>
    </xdr:from>
    <xdr:to>
      <xdr:col>19</xdr:col>
      <xdr:colOff>177800</xdr:colOff>
      <xdr:row>34</xdr:row>
      <xdr:rowOff>164374</xdr:rowOff>
    </xdr:to>
    <xdr:cxnSp macro="">
      <xdr:nvCxnSpPr>
        <xdr:cNvPr id="59" name="直線コネクタ 58"/>
        <xdr:cNvCxnSpPr/>
      </xdr:nvCxnSpPr>
      <xdr:spPr>
        <a:xfrm flipV="1">
          <a:off x="2565400" y="5753100"/>
          <a:ext cx="78994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120667</xdr:rowOff>
    </xdr:from>
    <xdr:ext cx="405111" cy="259045"/>
    <xdr:sp macro="" textlink="">
      <xdr:nvSpPr>
        <xdr:cNvPr id="60" name="n_1mainValue【体育館・プール】&#10;有形固定資産減価償却率"/>
        <xdr:cNvSpPr txBox="1"/>
      </xdr:nvSpPr>
      <xdr:spPr>
        <a:xfrm>
          <a:off x="3170564" y="54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60251</xdr:rowOff>
    </xdr:from>
    <xdr:ext cx="405111" cy="259045"/>
    <xdr:sp macro="" textlink="">
      <xdr:nvSpPr>
        <xdr:cNvPr id="61" name="n_2mainValue【体育館・プール】&#10;有形固定資産減価償却率"/>
        <xdr:cNvSpPr txBox="1"/>
      </xdr:nvSpPr>
      <xdr:spPr>
        <a:xfrm>
          <a:off x="2385704" y="559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62" name="正方形/長方形 6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63" name="正方形/長方形 62"/>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64" name="正方形/長方形 63"/>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65" name="正方形/長方形 6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66" name="テキスト ボックス 65"/>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67" name="直線コネクタ 6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68" name="テキスト ボックス 67"/>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69" name="直線コネクタ 68"/>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70" name="テキスト ボックス 69"/>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71" name="直線コネクタ 70"/>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72" name="テキスト ボックス 71"/>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73" name="直線コネクタ 72"/>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74" name="テキスト ボックス 73"/>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75" name="直線コネクタ 74"/>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76" name="テキスト ボックス 75"/>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77" name="直線コネクタ 7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78" name="テキスト ボックス 77"/>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79" name="【体育館・プール】&#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80" name="テキスト ボックス 7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81" name="テキスト ボックス 8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82" name="テキスト ボックス 8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83" name="テキスト ボックス 8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84" name="テキスト ボックス 8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82550</xdr:rowOff>
    </xdr:from>
    <xdr:to>
      <xdr:col>55</xdr:col>
      <xdr:colOff>50800</xdr:colOff>
      <xdr:row>34</xdr:row>
      <xdr:rowOff>12700</xdr:rowOff>
    </xdr:to>
    <xdr:sp macro="" textlink="">
      <xdr:nvSpPr>
        <xdr:cNvPr id="85" name="楕円 84"/>
        <xdr:cNvSpPr/>
      </xdr:nvSpPr>
      <xdr:spPr>
        <a:xfrm>
          <a:off x="9192260" y="5614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156227</xdr:rowOff>
    </xdr:from>
    <xdr:ext cx="469744" cy="259045"/>
    <xdr:sp macro="" textlink="">
      <xdr:nvSpPr>
        <xdr:cNvPr id="86" name="【体育館・プール】&#10;一人当たり面積該当値テキスト"/>
        <xdr:cNvSpPr txBox="1"/>
      </xdr:nvSpPr>
      <xdr:spPr>
        <a:xfrm>
          <a:off x="92710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87" name="楕円 86"/>
        <xdr:cNvSpPr/>
      </xdr:nvSpPr>
      <xdr:spPr>
        <a:xfrm>
          <a:off x="8445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133350</xdr:rowOff>
    </xdr:from>
    <xdr:to>
      <xdr:col>55</xdr:col>
      <xdr:colOff>0</xdr:colOff>
      <xdr:row>40</xdr:row>
      <xdr:rowOff>76200</xdr:rowOff>
    </xdr:to>
    <xdr:cxnSp macro="">
      <xdr:nvCxnSpPr>
        <xdr:cNvPr id="88" name="直線コネクタ 87"/>
        <xdr:cNvCxnSpPr/>
      </xdr:nvCxnSpPr>
      <xdr:spPr>
        <a:xfrm flipV="1">
          <a:off x="8496300" y="5665470"/>
          <a:ext cx="723900" cy="11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89" name="楕円 88"/>
        <xdr:cNvSpPr/>
      </xdr:nvSpPr>
      <xdr:spPr>
        <a:xfrm>
          <a:off x="7670800" y="6510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40</xdr:row>
      <xdr:rowOff>76200</xdr:rowOff>
    </xdr:to>
    <xdr:cxnSp macro="">
      <xdr:nvCxnSpPr>
        <xdr:cNvPr id="90" name="直線コネクタ 89"/>
        <xdr:cNvCxnSpPr/>
      </xdr:nvCxnSpPr>
      <xdr:spPr>
        <a:xfrm>
          <a:off x="7713980" y="6557010"/>
          <a:ext cx="78232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91" name="n_1mainValue【体育館・プール】&#10;一人当たり面積"/>
        <xdr:cNvSpPr txBox="1"/>
      </xdr:nvSpPr>
      <xdr:spPr>
        <a:xfrm>
          <a:off x="827158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92" name="n_2mainValue【体育館・プール】&#10;一人当たり面積"/>
        <xdr:cNvSpPr txBox="1"/>
      </xdr:nvSpPr>
      <xdr:spPr>
        <a:xfrm>
          <a:off x="750958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3" name="正方形/長方形 9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94" name="正方形/長方形 93"/>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95" name="正方形/長方形 94"/>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6" name="正方形/長方形 9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7" name="テキスト ボックス 9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8" name="直線コネクタ 9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99" name="テキスト ボックス 98"/>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00" name="直線コネクタ 9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01" name="テキスト ボックス 100"/>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02" name="直線コネクタ 10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03" name="テキスト ボックス 10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04" name="直線コネクタ 10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05" name="テキスト ボックス 10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06" name="直線コネクタ 10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07" name="テキスト ボックス 10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08" name="直線コネクタ 10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09" name="テキスト ボックス 10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10" name="直線コネクタ 10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11" name="テキスト ボックス 110"/>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2" name="直線コネクタ 11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13" name="テキスト ボックス 112"/>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4" name="【陸上競技場・野球場・球技場】&#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15" name="テキスト ボックス 11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16" name="テキスト ボックス 11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17" name="テキスト ボックス 11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18" name="テキスト ボックス 11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19" name="テキスト ボックス 11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136978</xdr:rowOff>
    </xdr:from>
    <xdr:to>
      <xdr:col>24</xdr:col>
      <xdr:colOff>114300</xdr:colOff>
      <xdr:row>56</xdr:row>
      <xdr:rowOff>67128</xdr:rowOff>
    </xdr:to>
    <xdr:sp macro="" textlink="">
      <xdr:nvSpPr>
        <xdr:cNvPr id="120" name="楕円 119"/>
        <xdr:cNvSpPr/>
      </xdr:nvSpPr>
      <xdr:spPr>
        <a:xfrm>
          <a:off x="4036060" y="93571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39205</xdr:rowOff>
    </xdr:from>
    <xdr:ext cx="405111" cy="259045"/>
    <xdr:sp macro="" textlink="">
      <xdr:nvSpPr>
        <xdr:cNvPr id="121" name="【陸上競技場・野球場・球技場】&#10;有形固定資産減価償却率該当値テキスト"/>
        <xdr:cNvSpPr txBox="1"/>
      </xdr:nvSpPr>
      <xdr:spPr>
        <a:xfrm>
          <a:off x="4137660" y="9259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145143</xdr:rowOff>
    </xdr:from>
    <xdr:to>
      <xdr:col>20</xdr:col>
      <xdr:colOff>38100</xdr:colOff>
      <xdr:row>65</xdr:row>
      <xdr:rowOff>75293</xdr:rowOff>
    </xdr:to>
    <xdr:sp macro="" textlink="">
      <xdr:nvSpPr>
        <xdr:cNvPr id="122" name="楕円 121"/>
        <xdr:cNvSpPr/>
      </xdr:nvSpPr>
      <xdr:spPr>
        <a:xfrm>
          <a:off x="3312160" y="108741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16328</xdr:rowOff>
    </xdr:from>
    <xdr:to>
      <xdr:col>24</xdr:col>
      <xdr:colOff>63500</xdr:colOff>
      <xdr:row>65</xdr:row>
      <xdr:rowOff>24493</xdr:rowOff>
    </xdr:to>
    <xdr:cxnSp macro="">
      <xdr:nvCxnSpPr>
        <xdr:cNvPr id="123" name="直線コネクタ 122"/>
        <xdr:cNvCxnSpPr/>
      </xdr:nvCxnSpPr>
      <xdr:spPr>
        <a:xfrm flipV="1">
          <a:off x="3355340" y="9404168"/>
          <a:ext cx="731520" cy="151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161472</xdr:rowOff>
    </xdr:from>
    <xdr:to>
      <xdr:col>15</xdr:col>
      <xdr:colOff>101600</xdr:colOff>
      <xdr:row>65</xdr:row>
      <xdr:rowOff>91622</xdr:rowOff>
    </xdr:to>
    <xdr:sp macro="" textlink="">
      <xdr:nvSpPr>
        <xdr:cNvPr id="124" name="楕円 123"/>
        <xdr:cNvSpPr/>
      </xdr:nvSpPr>
      <xdr:spPr>
        <a:xfrm>
          <a:off x="2514600" y="108904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65</xdr:row>
      <xdr:rowOff>24493</xdr:rowOff>
    </xdr:from>
    <xdr:to>
      <xdr:col>19</xdr:col>
      <xdr:colOff>177800</xdr:colOff>
      <xdr:row>65</xdr:row>
      <xdr:rowOff>40822</xdr:rowOff>
    </xdr:to>
    <xdr:cxnSp macro="">
      <xdr:nvCxnSpPr>
        <xdr:cNvPr id="125" name="直線コネクタ 124"/>
        <xdr:cNvCxnSpPr/>
      </xdr:nvCxnSpPr>
      <xdr:spPr>
        <a:xfrm flipV="1">
          <a:off x="2565400" y="10921093"/>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91820</xdr:rowOff>
    </xdr:from>
    <xdr:ext cx="405111" cy="259045"/>
    <xdr:sp macro="" textlink="">
      <xdr:nvSpPr>
        <xdr:cNvPr id="126" name="n_1mainValue【陸上競技場・野球場・球技場】&#10;有形固定資産減価償却率"/>
        <xdr:cNvSpPr txBox="1"/>
      </xdr:nvSpPr>
      <xdr:spPr>
        <a:xfrm>
          <a:off x="3170564" y="10653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108149</xdr:rowOff>
    </xdr:from>
    <xdr:ext cx="405111" cy="259045"/>
    <xdr:sp macro="" textlink="">
      <xdr:nvSpPr>
        <xdr:cNvPr id="127" name="n_2mainValue【陸上競技場・野球場・球技場】&#10;有形固定資産減価償却率"/>
        <xdr:cNvSpPr txBox="1"/>
      </xdr:nvSpPr>
      <xdr:spPr>
        <a:xfrm>
          <a:off x="2385704" y="10669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28" name="正方形/長方形 12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29" name="正方形/長方形 128"/>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30" name="正方形/長方形 129"/>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1" name="正方形/長方形 13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32" name="テキスト ボックス 13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33" name="直線コネクタ 13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34" name="テキスト ボックス 133"/>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35" name="直線コネクタ 134"/>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36" name="テキスト ボックス 135"/>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37" name="直線コネクタ 136"/>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38" name="テキスト ボックス 137"/>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0.471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39" name="直線コネクタ 138"/>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40" name="テキスト ボックス 139"/>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0.474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41" name="直線コネクタ 140"/>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42" name="テキスト ボックス 141"/>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0.477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43" name="直線コネクタ 142"/>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44" name="テキスト ボックス 143"/>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45" name="直線コネクタ 144"/>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46" name="テキスト ボックス 145"/>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47" name="直線コネクタ 14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48" name="テキスト ボックス 14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49" name="【陸上競技場・野球場・球技場】&#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50" name="テキスト ボックス 14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51" name="テキスト ボックス 15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52" name="テキスト ボックス 15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53" name="テキスト ボックス 15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54" name="テキスト ボックス 15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161472</xdr:rowOff>
    </xdr:from>
    <xdr:to>
      <xdr:col>55</xdr:col>
      <xdr:colOff>50800</xdr:colOff>
      <xdr:row>55</xdr:row>
      <xdr:rowOff>91622</xdr:rowOff>
    </xdr:to>
    <xdr:sp macro="" textlink="">
      <xdr:nvSpPr>
        <xdr:cNvPr id="155" name="楕円 154"/>
        <xdr:cNvSpPr/>
      </xdr:nvSpPr>
      <xdr:spPr>
        <a:xfrm>
          <a:off x="9192260" y="92140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63699</xdr:rowOff>
    </xdr:from>
    <xdr:ext cx="469744" cy="259045"/>
    <xdr:sp macro="" textlink="">
      <xdr:nvSpPr>
        <xdr:cNvPr id="156" name="【陸上競技場・野球場・球技場】&#10;一人当たり面積該当値テキスト"/>
        <xdr:cNvSpPr txBox="1"/>
      </xdr:nvSpPr>
      <xdr:spPr>
        <a:xfrm>
          <a:off x="9271000" y="911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33565</xdr:rowOff>
    </xdr:from>
    <xdr:to>
      <xdr:col>50</xdr:col>
      <xdr:colOff>165100</xdr:colOff>
      <xdr:row>63</xdr:row>
      <xdr:rowOff>135165</xdr:rowOff>
    </xdr:to>
    <xdr:sp macro="" textlink="">
      <xdr:nvSpPr>
        <xdr:cNvPr id="157" name="楕円 156"/>
        <xdr:cNvSpPr/>
      </xdr:nvSpPr>
      <xdr:spPr>
        <a:xfrm>
          <a:off x="8445500" y="1059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40822</xdr:rowOff>
    </xdr:from>
    <xdr:to>
      <xdr:col>55</xdr:col>
      <xdr:colOff>0</xdr:colOff>
      <xdr:row>63</xdr:row>
      <xdr:rowOff>84365</xdr:rowOff>
    </xdr:to>
    <xdr:cxnSp macro="">
      <xdr:nvCxnSpPr>
        <xdr:cNvPr id="158" name="直線コネクタ 157"/>
        <xdr:cNvCxnSpPr/>
      </xdr:nvCxnSpPr>
      <xdr:spPr>
        <a:xfrm flipV="1">
          <a:off x="8496300" y="9261022"/>
          <a:ext cx="723900" cy="138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49893</xdr:rowOff>
    </xdr:from>
    <xdr:to>
      <xdr:col>46</xdr:col>
      <xdr:colOff>38100</xdr:colOff>
      <xdr:row>61</xdr:row>
      <xdr:rowOff>151493</xdr:rowOff>
    </xdr:to>
    <xdr:sp macro="" textlink="">
      <xdr:nvSpPr>
        <xdr:cNvPr id="159" name="楕円 158"/>
        <xdr:cNvSpPr/>
      </xdr:nvSpPr>
      <xdr:spPr>
        <a:xfrm>
          <a:off x="7670800" y="102759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100693</xdr:rowOff>
    </xdr:from>
    <xdr:to>
      <xdr:col>50</xdr:col>
      <xdr:colOff>114300</xdr:colOff>
      <xdr:row>63</xdr:row>
      <xdr:rowOff>84365</xdr:rowOff>
    </xdr:to>
    <xdr:cxnSp macro="">
      <xdr:nvCxnSpPr>
        <xdr:cNvPr id="160" name="直線コネクタ 159"/>
        <xdr:cNvCxnSpPr/>
      </xdr:nvCxnSpPr>
      <xdr:spPr>
        <a:xfrm>
          <a:off x="7713980" y="10326733"/>
          <a:ext cx="782320" cy="3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151692</xdr:rowOff>
    </xdr:from>
    <xdr:ext cx="469744" cy="259045"/>
    <xdr:sp macro="" textlink="">
      <xdr:nvSpPr>
        <xdr:cNvPr id="161" name="n_1mainValue【陸上競技場・野球場・球技場】&#10;一人当たり面積"/>
        <xdr:cNvSpPr txBox="1"/>
      </xdr:nvSpPr>
      <xdr:spPr>
        <a:xfrm>
          <a:off x="8271587" y="1037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168020</xdr:rowOff>
    </xdr:from>
    <xdr:ext cx="469744" cy="259045"/>
    <xdr:sp macro="" textlink="">
      <xdr:nvSpPr>
        <xdr:cNvPr id="162" name="n_2mainValue【陸上競技場・野球場・球技場】&#10;一人当たり面積"/>
        <xdr:cNvSpPr txBox="1"/>
      </xdr:nvSpPr>
      <xdr:spPr>
        <a:xfrm>
          <a:off x="7509587" y="100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64" name="正方形/長方形 163"/>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65" name="正方形/長方形 164"/>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7" name="テキスト ボックス 16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8" name="直線コネクタ 16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69" name="テキスト ボックス 168"/>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0" name="直線コネクタ 169"/>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71" name="テキスト ボックス 170"/>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2" name="直線コネクタ 171"/>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3" name="テキスト ボックス 172"/>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4" name="直線コネクタ 173"/>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5" name="テキスト ボックス 174"/>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6" name="直線コネクタ 175"/>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7" name="テキスト ボックス 176"/>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8" name="直線コネクタ 177"/>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9" name="テキスト ボックス 178"/>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0" name="直線コネクタ 17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1" name="テキスト ボックス 180"/>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2" name="【県民会館】&#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3" name="テキスト ボックス 18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4" name="テキスト ボックス 18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5" name="テキスト ボックス 18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6" name="テキスト ボックス 18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7" name="テキスト ボックス 18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158750</xdr:rowOff>
    </xdr:from>
    <xdr:to>
      <xdr:col>24</xdr:col>
      <xdr:colOff>114300</xdr:colOff>
      <xdr:row>78</xdr:row>
      <xdr:rowOff>88900</xdr:rowOff>
    </xdr:to>
    <xdr:sp macro="" textlink="">
      <xdr:nvSpPr>
        <xdr:cNvPr id="188" name="楕円 187"/>
        <xdr:cNvSpPr/>
      </xdr:nvSpPr>
      <xdr:spPr>
        <a:xfrm>
          <a:off x="4036060" y="1306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60977</xdr:rowOff>
    </xdr:from>
    <xdr:ext cx="405111" cy="259045"/>
    <xdr:sp macro="" textlink="">
      <xdr:nvSpPr>
        <xdr:cNvPr id="189" name="【県民会館】&#10;有形固定資産減価償却率該当値テキスト"/>
        <xdr:cNvSpPr txBox="1"/>
      </xdr:nvSpPr>
      <xdr:spPr>
        <a:xfrm>
          <a:off x="4137660" y="1296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82550</xdr:rowOff>
    </xdr:from>
    <xdr:to>
      <xdr:col>20</xdr:col>
      <xdr:colOff>38100</xdr:colOff>
      <xdr:row>82</xdr:row>
      <xdr:rowOff>12700</xdr:rowOff>
    </xdr:to>
    <xdr:sp macro="" textlink="">
      <xdr:nvSpPr>
        <xdr:cNvPr id="190" name="楕円 189"/>
        <xdr:cNvSpPr/>
      </xdr:nvSpPr>
      <xdr:spPr>
        <a:xfrm>
          <a:off x="3312160" y="13661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38100</xdr:rowOff>
    </xdr:from>
    <xdr:to>
      <xdr:col>24</xdr:col>
      <xdr:colOff>63500</xdr:colOff>
      <xdr:row>81</xdr:row>
      <xdr:rowOff>133350</xdr:rowOff>
    </xdr:to>
    <xdr:cxnSp macro="">
      <xdr:nvCxnSpPr>
        <xdr:cNvPr id="191" name="直線コネクタ 190"/>
        <xdr:cNvCxnSpPr/>
      </xdr:nvCxnSpPr>
      <xdr:spPr>
        <a:xfrm flipV="1">
          <a:off x="3355340" y="13114020"/>
          <a:ext cx="731520" cy="59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6350</xdr:rowOff>
    </xdr:from>
    <xdr:to>
      <xdr:col>15</xdr:col>
      <xdr:colOff>101600</xdr:colOff>
      <xdr:row>85</xdr:row>
      <xdr:rowOff>107950</xdr:rowOff>
    </xdr:to>
    <xdr:sp macro="" textlink="">
      <xdr:nvSpPr>
        <xdr:cNvPr id="192" name="楕円 191"/>
        <xdr:cNvSpPr/>
      </xdr:nvSpPr>
      <xdr:spPr>
        <a:xfrm>
          <a:off x="25146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133350</xdr:rowOff>
    </xdr:from>
    <xdr:to>
      <xdr:col>19</xdr:col>
      <xdr:colOff>177800</xdr:colOff>
      <xdr:row>85</xdr:row>
      <xdr:rowOff>57150</xdr:rowOff>
    </xdr:to>
    <xdr:cxnSp macro="">
      <xdr:nvCxnSpPr>
        <xdr:cNvPr id="193" name="直線コネクタ 192"/>
        <xdr:cNvCxnSpPr/>
      </xdr:nvCxnSpPr>
      <xdr:spPr>
        <a:xfrm flipV="1">
          <a:off x="2565400" y="13712190"/>
          <a:ext cx="78994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194" name="n_1mainValue【県民会館】&#10;有形固定資産減価償却率"/>
        <xdr:cNvSpPr txBox="1"/>
      </xdr:nvSpPr>
      <xdr:spPr>
        <a:xfrm>
          <a:off x="317056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124477</xdr:rowOff>
    </xdr:from>
    <xdr:ext cx="405111" cy="259045"/>
    <xdr:sp macro="" textlink="">
      <xdr:nvSpPr>
        <xdr:cNvPr id="195" name="n_2mainValue【県民会館】&#10;有形固定資産減価償却率"/>
        <xdr:cNvSpPr txBox="1"/>
      </xdr:nvSpPr>
      <xdr:spPr>
        <a:xfrm>
          <a:off x="238570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6" name="正方形/長方形 19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197" name="正方形/長方形 196"/>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198" name="正方形/長方形 197"/>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9" name="正方形/長方形 19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0" name="テキスト ボックス 19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1" name="直線コネクタ 20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02" name="テキスト ボックス 201"/>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3" name="直線コネクタ 202"/>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4" name="テキスト ボックス 203"/>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県民会館】&#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08" name="テキスト ボックス 20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9" name="テキスト ボックス 20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0" name="テキスト ボックス 20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1" name="テキスト ボックス 21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2" name="テキスト ボックス 21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13" name="楕円 212"/>
        <xdr:cNvSpPr/>
      </xdr:nvSpPr>
      <xdr:spPr>
        <a:xfrm>
          <a:off x="9192260" y="13737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60977</xdr:rowOff>
    </xdr:from>
    <xdr:ext cx="469744" cy="259045"/>
    <xdr:sp macro="" textlink="">
      <xdr:nvSpPr>
        <xdr:cNvPr id="214" name="【県民会館】&#10;一人当たり面積該当値テキスト"/>
        <xdr:cNvSpPr txBox="1"/>
      </xdr:nvSpPr>
      <xdr:spPr>
        <a:xfrm>
          <a:off x="9271000" y="136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215" name="楕円 214"/>
        <xdr:cNvSpPr/>
      </xdr:nvSpPr>
      <xdr:spPr>
        <a:xfrm>
          <a:off x="8445500" y="1373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38100</xdr:rowOff>
    </xdr:from>
    <xdr:to>
      <xdr:col>55</xdr:col>
      <xdr:colOff>0</xdr:colOff>
      <xdr:row>82</xdr:row>
      <xdr:rowOff>38100</xdr:rowOff>
    </xdr:to>
    <xdr:cxnSp macro="">
      <xdr:nvCxnSpPr>
        <xdr:cNvPr id="216" name="直線コネクタ 215"/>
        <xdr:cNvCxnSpPr/>
      </xdr:nvCxnSpPr>
      <xdr:spPr>
        <a:xfrm>
          <a:off x="8496300" y="1378458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217" name="楕円 216"/>
        <xdr:cNvSpPr/>
      </xdr:nvSpPr>
      <xdr:spPr>
        <a:xfrm>
          <a:off x="7670800" y="13737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38100</xdr:rowOff>
    </xdr:to>
    <xdr:cxnSp macro="">
      <xdr:nvCxnSpPr>
        <xdr:cNvPr id="218" name="直線コネクタ 217"/>
        <xdr:cNvCxnSpPr/>
      </xdr:nvCxnSpPr>
      <xdr:spPr>
        <a:xfrm>
          <a:off x="7713980" y="137845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105427</xdr:rowOff>
    </xdr:from>
    <xdr:ext cx="469744" cy="259045"/>
    <xdr:sp macro="" textlink="">
      <xdr:nvSpPr>
        <xdr:cNvPr id="219" name="n_1mainValue【県民会館】&#10;一人当たり面積"/>
        <xdr:cNvSpPr txBox="1"/>
      </xdr:nvSpPr>
      <xdr:spPr>
        <a:xfrm>
          <a:off x="827158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220" name="n_2mainValue【県民会館】&#10;一人当たり面積"/>
        <xdr:cNvSpPr txBox="1"/>
      </xdr:nvSpPr>
      <xdr:spPr>
        <a:xfrm>
          <a:off x="750958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1" name="正方形/長方形 22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22" name="正方形/長方形 221"/>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23" name="正方形/長方形 222"/>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4" name="正方形/長方形 223"/>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5" name="テキスト ボックス 224"/>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6" name="直線コネクタ 225"/>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27" name="テキスト ボックス 226"/>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28" name="直線コネクタ 227"/>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29" name="テキスト ボックス 228"/>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0" name="直線コネクタ 229"/>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1" name="テキスト ボックス 230"/>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32" name="直線コネクタ 231"/>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33" name="テキスト ボックス 232"/>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34" name="直線コネクタ 233"/>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35" name="テキスト ボックス 234"/>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36" name="直線コネクタ 235"/>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37" name="テキスト ボックス 236"/>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38" name="直線コネクタ 237"/>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239" name="テキスト ボックス 238"/>
        <xdr:cNvSpPr txBox="1"/>
      </xdr:nvSpPr>
      <xdr:spPr>
        <a:xfrm>
          <a:off x="33608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0" name="直線コネクタ 23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41" name="テキスト ボックス 240"/>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2" name="【保健所】&#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43" name="テキスト ボックス 24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4" name="テキスト ボックス 24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5" name="テキスト ボックス 24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46" name="テキスト ボックス 24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47" name="テキスト ボックス 24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248" name="楕円 247"/>
        <xdr:cNvSpPr/>
      </xdr:nvSpPr>
      <xdr:spPr>
        <a:xfrm>
          <a:off x="403606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107</xdr:row>
      <xdr:rowOff>99077</xdr:rowOff>
    </xdr:from>
    <xdr:ext cx="405111" cy="259045"/>
    <xdr:sp macro="" textlink="">
      <xdr:nvSpPr>
        <xdr:cNvPr id="249" name="【保健所】&#10;有形固定資産減価償却率該当値テキスト"/>
        <xdr:cNvSpPr txBox="1"/>
      </xdr:nvSpPr>
      <xdr:spPr>
        <a:xfrm>
          <a:off x="4137660"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109</xdr:row>
      <xdr:rowOff>33564</xdr:rowOff>
    </xdr:from>
    <xdr:to>
      <xdr:col>20</xdr:col>
      <xdr:colOff>38100</xdr:colOff>
      <xdr:row>109</xdr:row>
      <xdr:rowOff>135164</xdr:rowOff>
    </xdr:to>
    <xdr:sp macro="" textlink="">
      <xdr:nvSpPr>
        <xdr:cNvPr id="250" name="楕円 249"/>
        <xdr:cNvSpPr/>
      </xdr:nvSpPr>
      <xdr:spPr>
        <a:xfrm>
          <a:off x="3312160" y="183063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109</xdr:row>
      <xdr:rowOff>84364</xdr:rowOff>
    </xdr:to>
    <xdr:cxnSp macro="">
      <xdr:nvCxnSpPr>
        <xdr:cNvPr id="251" name="直線コネクタ 250"/>
        <xdr:cNvCxnSpPr/>
      </xdr:nvCxnSpPr>
      <xdr:spPr>
        <a:xfrm flipV="1">
          <a:off x="3355340" y="18181320"/>
          <a:ext cx="73152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41729</xdr:rowOff>
    </xdr:from>
    <xdr:to>
      <xdr:col>15</xdr:col>
      <xdr:colOff>101600</xdr:colOff>
      <xdr:row>100</xdr:row>
      <xdr:rowOff>143329</xdr:rowOff>
    </xdr:to>
    <xdr:sp macro="" textlink="">
      <xdr:nvSpPr>
        <xdr:cNvPr id="252" name="楕円 251"/>
        <xdr:cNvSpPr/>
      </xdr:nvSpPr>
      <xdr:spPr>
        <a:xfrm>
          <a:off x="2514600" y="168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92529</xdr:rowOff>
    </xdr:from>
    <xdr:to>
      <xdr:col>19</xdr:col>
      <xdr:colOff>177800</xdr:colOff>
      <xdr:row>109</xdr:row>
      <xdr:rowOff>84364</xdr:rowOff>
    </xdr:to>
    <xdr:cxnSp macro="">
      <xdr:nvCxnSpPr>
        <xdr:cNvPr id="253" name="直線コネクタ 252"/>
        <xdr:cNvCxnSpPr/>
      </xdr:nvCxnSpPr>
      <xdr:spPr>
        <a:xfrm>
          <a:off x="2565400" y="16856529"/>
          <a:ext cx="789940" cy="150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151691</xdr:rowOff>
    </xdr:from>
    <xdr:ext cx="405111" cy="259045"/>
    <xdr:sp macro="" textlink="">
      <xdr:nvSpPr>
        <xdr:cNvPr id="254" name="n_1mainValue【保健所】&#10;有形固定資産減価償却率"/>
        <xdr:cNvSpPr txBox="1"/>
      </xdr:nvSpPr>
      <xdr:spPr>
        <a:xfrm>
          <a:off x="3170564" y="1808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159856</xdr:rowOff>
    </xdr:from>
    <xdr:ext cx="405111" cy="259045"/>
    <xdr:sp macro="" textlink="">
      <xdr:nvSpPr>
        <xdr:cNvPr id="255" name="n_2mainValue【保健所】&#10;有形固定資産減価償却率"/>
        <xdr:cNvSpPr txBox="1"/>
      </xdr:nvSpPr>
      <xdr:spPr>
        <a:xfrm>
          <a:off x="2385704" y="1658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6" name="正方形/長方形 25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257" name="正方形/長方形 256"/>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258" name="正方形/長方形 257"/>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9" name="正方形/長方形 25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0" name="テキスト ボックス 25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1" name="直線コネクタ 26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62" name="テキスト ボックス 261"/>
        <xdr:cNvSpPr txBox="1"/>
      </xdr:nvSpPr>
      <xdr:spPr>
        <a:xfrm>
          <a:off x="54053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63" name="直線コネクタ 262"/>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64" name="テキスト ボックス 263"/>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65" name="直線コネクタ 264"/>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66" name="テキスト ボックス 265"/>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7" name="【保健所】&#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8" name="テキスト ボックス 26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9" name="テキスト ボックス 26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0" name="テキスト ボックス 26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1" name="テキスト ボックス 27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2" name="テキスト ボックス 27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25400</xdr:rowOff>
    </xdr:from>
    <xdr:to>
      <xdr:col>55</xdr:col>
      <xdr:colOff>50800</xdr:colOff>
      <xdr:row>104</xdr:row>
      <xdr:rowOff>127000</xdr:rowOff>
    </xdr:to>
    <xdr:sp macro="" textlink="">
      <xdr:nvSpPr>
        <xdr:cNvPr id="273" name="楕円 272"/>
        <xdr:cNvSpPr/>
      </xdr:nvSpPr>
      <xdr:spPr>
        <a:xfrm>
          <a:off x="9192260" y="17459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103</xdr:row>
      <xdr:rowOff>99077</xdr:rowOff>
    </xdr:from>
    <xdr:ext cx="469744" cy="259045"/>
    <xdr:sp macro="" textlink="">
      <xdr:nvSpPr>
        <xdr:cNvPr id="274" name="【保健所】&#10;一人当たり面積該当値テキスト"/>
        <xdr:cNvSpPr txBox="1"/>
      </xdr:nvSpPr>
      <xdr:spPr>
        <a:xfrm>
          <a:off x="9271000" y="1736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25400</xdr:rowOff>
    </xdr:from>
    <xdr:to>
      <xdr:col>50</xdr:col>
      <xdr:colOff>165100</xdr:colOff>
      <xdr:row>104</xdr:row>
      <xdr:rowOff>127000</xdr:rowOff>
    </xdr:to>
    <xdr:sp macro="" textlink="">
      <xdr:nvSpPr>
        <xdr:cNvPr id="275" name="楕円 274"/>
        <xdr:cNvSpPr/>
      </xdr:nvSpPr>
      <xdr:spPr>
        <a:xfrm>
          <a:off x="8445500" y="1745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76200</xdr:rowOff>
    </xdr:from>
    <xdr:to>
      <xdr:col>55</xdr:col>
      <xdr:colOff>0</xdr:colOff>
      <xdr:row>104</xdr:row>
      <xdr:rowOff>76200</xdr:rowOff>
    </xdr:to>
    <xdr:cxnSp macro="">
      <xdr:nvCxnSpPr>
        <xdr:cNvPr id="276" name="直線コネクタ 275"/>
        <xdr:cNvCxnSpPr/>
      </xdr:nvCxnSpPr>
      <xdr:spPr>
        <a:xfrm>
          <a:off x="8496300" y="1751076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277" name="楕円 276"/>
        <xdr:cNvSpPr/>
      </xdr:nvSpPr>
      <xdr:spPr>
        <a:xfrm>
          <a:off x="7670800" y="17459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76200</xdr:rowOff>
    </xdr:from>
    <xdr:to>
      <xdr:col>50</xdr:col>
      <xdr:colOff>114300</xdr:colOff>
      <xdr:row>104</xdr:row>
      <xdr:rowOff>76200</xdr:rowOff>
    </xdr:to>
    <xdr:cxnSp macro="">
      <xdr:nvCxnSpPr>
        <xdr:cNvPr id="278" name="直線コネクタ 277"/>
        <xdr:cNvCxnSpPr/>
      </xdr:nvCxnSpPr>
      <xdr:spPr>
        <a:xfrm>
          <a:off x="7713980" y="175107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143527</xdr:rowOff>
    </xdr:from>
    <xdr:ext cx="469744" cy="259045"/>
    <xdr:sp macro="" textlink="">
      <xdr:nvSpPr>
        <xdr:cNvPr id="279" name="n_1mainValue【保健所】&#10;一人当たり面積"/>
        <xdr:cNvSpPr txBox="1"/>
      </xdr:nvSpPr>
      <xdr:spPr>
        <a:xfrm>
          <a:off x="827158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280" name="n_2mainValue【保健所】&#10;一人当たり面積"/>
        <xdr:cNvSpPr txBox="1"/>
      </xdr:nvSpPr>
      <xdr:spPr>
        <a:xfrm>
          <a:off x="750958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282" name="正方形/長方形 281"/>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283" name="正方形/長方形 282"/>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5" name="テキスト ボックス 28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6" name="直線コネクタ 28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287" name="テキスト ボックス 286"/>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8" name="直線コネクタ 287"/>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289" name="テキスト ボックス 288"/>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0" name="直線コネクタ 289"/>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1" name="テキスト ボックス 290"/>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2" name="直線コネクタ 291"/>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3" name="テキスト ボックス 292"/>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4" name="直線コネクタ 293"/>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5" name="テキスト ボックス 294"/>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6" name="直線コネクタ 295"/>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7" name="テキスト ボックス 296"/>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8" name="直線コネクタ 297"/>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299" name="テキスト ボックス 298"/>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0" name="直線コネクタ 29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01" name="テキスト ボックス 300"/>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2" name="【試験研究機関】&#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3" name="テキスト ボックス 30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4" name="テキスト ボックス 30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5" name="テキスト ボックス 30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6" name="テキスト ボックス 30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7" name="テキスト ボックス 30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169636</xdr:rowOff>
    </xdr:from>
    <xdr:to>
      <xdr:col>85</xdr:col>
      <xdr:colOff>177800</xdr:colOff>
      <xdr:row>34</xdr:row>
      <xdr:rowOff>99786</xdr:rowOff>
    </xdr:to>
    <xdr:sp macro="" textlink="">
      <xdr:nvSpPr>
        <xdr:cNvPr id="308" name="楕円 307"/>
        <xdr:cNvSpPr/>
      </xdr:nvSpPr>
      <xdr:spPr>
        <a:xfrm>
          <a:off x="14325600" y="570175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71863</xdr:rowOff>
    </xdr:from>
    <xdr:ext cx="405111" cy="259045"/>
    <xdr:sp macro="" textlink="">
      <xdr:nvSpPr>
        <xdr:cNvPr id="309" name="【試験研究機関】&#10;有形固定資産減価償却率該当値テキスト"/>
        <xdr:cNvSpPr txBox="1"/>
      </xdr:nvSpPr>
      <xdr:spPr>
        <a:xfrm>
          <a:off x="14419580" y="560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123372</xdr:rowOff>
    </xdr:from>
    <xdr:to>
      <xdr:col>81</xdr:col>
      <xdr:colOff>101600</xdr:colOff>
      <xdr:row>41</xdr:row>
      <xdr:rowOff>53522</xdr:rowOff>
    </xdr:to>
    <xdr:sp macro="" textlink="">
      <xdr:nvSpPr>
        <xdr:cNvPr id="310" name="楕円 309"/>
        <xdr:cNvSpPr/>
      </xdr:nvSpPr>
      <xdr:spPr>
        <a:xfrm>
          <a:off x="13578840" y="6828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48986</xdr:rowOff>
    </xdr:from>
    <xdr:to>
      <xdr:col>85</xdr:col>
      <xdr:colOff>127000</xdr:colOff>
      <xdr:row>41</xdr:row>
      <xdr:rowOff>2722</xdr:rowOff>
    </xdr:to>
    <xdr:cxnSp macro="">
      <xdr:nvCxnSpPr>
        <xdr:cNvPr id="311" name="直線コネクタ 310"/>
        <xdr:cNvCxnSpPr/>
      </xdr:nvCxnSpPr>
      <xdr:spPr>
        <a:xfrm flipV="1">
          <a:off x="13629640" y="5748746"/>
          <a:ext cx="746760" cy="11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312" name="楕円 311"/>
        <xdr:cNvSpPr/>
      </xdr:nvSpPr>
      <xdr:spPr>
        <a:xfrm>
          <a:off x="12804140" y="7031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2722</xdr:rowOff>
    </xdr:from>
    <xdr:to>
      <xdr:col>81</xdr:col>
      <xdr:colOff>50800</xdr:colOff>
      <xdr:row>42</xdr:row>
      <xdr:rowOff>38100</xdr:rowOff>
    </xdr:to>
    <xdr:cxnSp macro="">
      <xdr:nvCxnSpPr>
        <xdr:cNvPr id="313" name="直線コネクタ 312"/>
        <xdr:cNvCxnSpPr/>
      </xdr:nvCxnSpPr>
      <xdr:spPr>
        <a:xfrm flipV="1">
          <a:off x="12854940" y="6875962"/>
          <a:ext cx="774700" cy="20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70049</xdr:rowOff>
    </xdr:from>
    <xdr:ext cx="405111" cy="259045"/>
    <xdr:sp macro="" textlink="">
      <xdr:nvSpPr>
        <xdr:cNvPr id="314" name="n_1mainValue【試験研究機関】&#10;有形固定資産減価償却率"/>
        <xdr:cNvSpPr txBox="1"/>
      </xdr:nvSpPr>
      <xdr:spPr>
        <a:xfrm>
          <a:off x="13437244" y="6608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105427</xdr:rowOff>
    </xdr:from>
    <xdr:ext cx="405111" cy="259045"/>
    <xdr:sp macro="" textlink="">
      <xdr:nvSpPr>
        <xdr:cNvPr id="315" name="n_2mainValue【試験研究機関】&#10;有形固定資産減価償却率"/>
        <xdr:cNvSpPr txBox="1"/>
      </xdr:nvSpPr>
      <xdr:spPr>
        <a:xfrm>
          <a:off x="12675244" y="681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6" name="正方形/長方形 31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17" name="正方形/長方形 316"/>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18" name="正方形/長方形 317"/>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9" name="正方形/長方形 31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0" name="テキスト ボックス 31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1" name="直線コネクタ 32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22" name="テキスト ボックス 321"/>
        <xdr:cNvSpPr txBox="1"/>
      </xdr:nvSpPr>
      <xdr:spPr>
        <a:xfrm>
          <a:off x="1569484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3" name="直線コネクタ 322"/>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24" name="テキスト ボックス 323"/>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5" name="直線コネクタ 324"/>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26" name="テキスト ボックス 325"/>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7" name="直線コネクタ 32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8" name="テキスト ボックス 32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9" name="【試験研究機関】&#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0" name="テキスト ボックス 32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1" name="テキスト ボックス 33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2" name="テキスト ボックス 33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3" name="テキスト ボックス 33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4" name="テキスト ボックス 33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44450</xdr:rowOff>
    </xdr:from>
    <xdr:to>
      <xdr:col>116</xdr:col>
      <xdr:colOff>114300</xdr:colOff>
      <xdr:row>35</xdr:row>
      <xdr:rowOff>146050</xdr:rowOff>
    </xdr:to>
    <xdr:sp macro="" textlink="">
      <xdr:nvSpPr>
        <xdr:cNvPr id="335" name="楕円 334"/>
        <xdr:cNvSpPr/>
      </xdr:nvSpPr>
      <xdr:spPr>
        <a:xfrm>
          <a:off x="1945894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118127</xdr:rowOff>
    </xdr:from>
    <xdr:ext cx="469744" cy="259045"/>
    <xdr:sp macro="" textlink="">
      <xdr:nvSpPr>
        <xdr:cNvPr id="336" name="【試験研究機関】&#10;一人当たり面積該当値テキスト"/>
        <xdr:cNvSpPr txBox="1"/>
      </xdr:nvSpPr>
      <xdr:spPr>
        <a:xfrm>
          <a:off x="1956054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120650</xdr:rowOff>
    </xdr:from>
    <xdr:to>
      <xdr:col>112</xdr:col>
      <xdr:colOff>38100</xdr:colOff>
      <xdr:row>40</xdr:row>
      <xdr:rowOff>50800</xdr:rowOff>
    </xdr:to>
    <xdr:sp macro="" textlink="">
      <xdr:nvSpPr>
        <xdr:cNvPr id="337" name="楕円 336"/>
        <xdr:cNvSpPr/>
      </xdr:nvSpPr>
      <xdr:spPr>
        <a:xfrm>
          <a:off x="18735040" y="6658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95250</xdr:rowOff>
    </xdr:from>
    <xdr:to>
      <xdr:col>116</xdr:col>
      <xdr:colOff>63500</xdr:colOff>
      <xdr:row>40</xdr:row>
      <xdr:rowOff>0</xdr:rowOff>
    </xdr:to>
    <xdr:cxnSp macro="">
      <xdr:nvCxnSpPr>
        <xdr:cNvPr id="338" name="直線コネクタ 337"/>
        <xdr:cNvCxnSpPr/>
      </xdr:nvCxnSpPr>
      <xdr:spPr>
        <a:xfrm flipV="1">
          <a:off x="18778220" y="5962650"/>
          <a:ext cx="731520" cy="74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120650</xdr:rowOff>
    </xdr:from>
    <xdr:to>
      <xdr:col>107</xdr:col>
      <xdr:colOff>101600</xdr:colOff>
      <xdr:row>40</xdr:row>
      <xdr:rowOff>50800</xdr:rowOff>
    </xdr:to>
    <xdr:sp macro="" textlink="">
      <xdr:nvSpPr>
        <xdr:cNvPr id="339" name="楕円 338"/>
        <xdr:cNvSpPr/>
      </xdr:nvSpPr>
      <xdr:spPr>
        <a:xfrm>
          <a:off x="17937480" y="665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0</xdr:rowOff>
    </xdr:from>
    <xdr:to>
      <xdr:col>111</xdr:col>
      <xdr:colOff>177800</xdr:colOff>
      <xdr:row>40</xdr:row>
      <xdr:rowOff>0</xdr:rowOff>
    </xdr:to>
    <xdr:cxnSp macro="">
      <xdr:nvCxnSpPr>
        <xdr:cNvPr id="340" name="直線コネクタ 339"/>
        <xdr:cNvCxnSpPr/>
      </xdr:nvCxnSpPr>
      <xdr:spPr>
        <a:xfrm>
          <a:off x="17988280" y="67056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67327</xdr:rowOff>
    </xdr:from>
    <xdr:ext cx="469744" cy="259045"/>
    <xdr:sp macro="" textlink="">
      <xdr:nvSpPr>
        <xdr:cNvPr id="341" name="n_1mainValue【試験研究機関】&#10;一人当たり面積"/>
        <xdr:cNvSpPr txBox="1"/>
      </xdr:nvSpPr>
      <xdr:spPr>
        <a:xfrm>
          <a:off x="185611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67327</xdr:rowOff>
    </xdr:from>
    <xdr:ext cx="469744" cy="259045"/>
    <xdr:sp macro="" textlink="">
      <xdr:nvSpPr>
        <xdr:cNvPr id="342" name="n_2mainValue【試験研究機関】&#10;一人当たり面積"/>
        <xdr:cNvSpPr txBox="1"/>
      </xdr:nvSpPr>
      <xdr:spPr>
        <a:xfrm>
          <a:off x="1777626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3" name="正方形/長方形 34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44" name="正方形/長方形 343"/>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45" name="正方形/長方形 344"/>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6" name="正方形/長方形 34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7" name="テキスト ボックス 34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8" name="直線コネクタ 34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9" name="テキスト ボックス 348"/>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0" name="直線コネクタ 349"/>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1" name="テキスト ボックス 350"/>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2" name="直線コネクタ 351"/>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3" name="テキスト ボックス 352"/>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4" name="直線コネクタ 353"/>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5" name="テキスト ボックス 354"/>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6" name="直線コネクタ 355"/>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7" name="テキスト ボックス 356"/>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8" name="直線コネクタ 357"/>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59" name="テキスト ボックス 358"/>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0" name="直線コネクタ 35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61" name="テキスト ボックス 360"/>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2" name="【警察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3" name="テキスト ボックス 36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4" name="テキスト ボックス 36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5" name="テキスト ボックス 36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6" name="テキスト ボックス 36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7" name="テキスト ボックス 36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101600</xdr:rowOff>
    </xdr:from>
    <xdr:to>
      <xdr:col>85</xdr:col>
      <xdr:colOff>177800</xdr:colOff>
      <xdr:row>57</xdr:row>
      <xdr:rowOff>31750</xdr:rowOff>
    </xdr:to>
    <xdr:sp macro="" textlink="">
      <xdr:nvSpPr>
        <xdr:cNvPr id="368" name="楕円 367"/>
        <xdr:cNvSpPr/>
      </xdr:nvSpPr>
      <xdr:spPr>
        <a:xfrm>
          <a:off x="14325600" y="94894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3827</xdr:rowOff>
    </xdr:from>
    <xdr:ext cx="405111" cy="259045"/>
    <xdr:sp macro="" textlink="">
      <xdr:nvSpPr>
        <xdr:cNvPr id="369" name="【警察施設】&#10;有形固定資産減価償却率該当値テキスト"/>
        <xdr:cNvSpPr txBox="1"/>
      </xdr:nvSpPr>
      <xdr:spPr>
        <a:xfrm>
          <a:off x="1441958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25400</xdr:rowOff>
    </xdr:from>
    <xdr:to>
      <xdr:col>81</xdr:col>
      <xdr:colOff>101600</xdr:colOff>
      <xdr:row>64</xdr:row>
      <xdr:rowOff>127000</xdr:rowOff>
    </xdr:to>
    <xdr:sp macro="" textlink="">
      <xdr:nvSpPr>
        <xdr:cNvPr id="370" name="楕円 369"/>
        <xdr:cNvSpPr/>
      </xdr:nvSpPr>
      <xdr:spPr>
        <a:xfrm>
          <a:off x="1357884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152400</xdr:rowOff>
    </xdr:from>
    <xdr:to>
      <xdr:col>85</xdr:col>
      <xdr:colOff>127000</xdr:colOff>
      <xdr:row>64</xdr:row>
      <xdr:rowOff>76200</xdr:rowOff>
    </xdr:to>
    <xdr:cxnSp macro="">
      <xdr:nvCxnSpPr>
        <xdr:cNvPr id="371" name="直線コネクタ 370"/>
        <xdr:cNvCxnSpPr/>
      </xdr:nvCxnSpPr>
      <xdr:spPr>
        <a:xfrm flipV="1">
          <a:off x="13629640" y="9540240"/>
          <a:ext cx="746760" cy="126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25400</xdr:rowOff>
    </xdr:from>
    <xdr:to>
      <xdr:col>76</xdr:col>
      <xdr:colOff>165100</xdr:colOff>
      <xdr:row>64</xdr:row>
      <xdr:rowOff>127000</xdr:rowOff>
    </xdr:to>
    <xdr:sp macro="" textlink="">
      <xdr:nvSpPr>
        <xdr:cNvPr id="372" name="楕円 371"/>
        <xdr:cNvSpPr/>
      </xdr:nvSpPr>
      <xdr:spPr>
        <a:xfrm>
          <a:off x="1280414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76200</xdr:rowOff>
    </xdr:from>
    <xdr:to>
      <xdr:col>81</xdr:col>
      <xdr:colOff>50800</xdr:colOff>
      <xdr:row>64</xdr:row>
      <xdr:rowOff>76200</xdr:rowOff>
    </xdr:to>
    <xdr:cxnSp macro="">
      <xdr:nvCxnSpPr>
        <xdr:cNvPr id="373" name="直線コネクタ 372"/>
        <xdr:cNvCxnSpPr/>
      </xdr:nvCxnSpPr>
      <xdr:spPr>
        <a:xfrm>
          <a:off x="12854940" y="108051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143527</xdr:rowOff>
    </xdr:from>
    <xdr:ext cx="405111" cy="259045"/>
    <xdr:sp macro="" textlink="">
      <xdr:nvSpPr>
        <xdr:cNvPr id="374" name="n_1mainValue【警察施設】&#10;有形固定資産減価償却率"/>
        <xdr:cNvSpPr txBox="1"/>
      </xdr:nvSpPr>
      <xdr:spPr>
        <a:xfrm>
          <a:off x="13437244" y="1053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143527</xdr:rowOff>
    </xdr:from>
    <xdr:ext cx="405111" cy="259045"/>
    <xdr:sp macro="" textlink="">
      <xdr:nvSpPr>
        <xdr:cNvPr id="375" name="n_2mainValue【警察施設】&#10;有形固定資産減価償却率"/>
        <xdr:cNvSpPr txBox="1"/>
      </xdr:nvSpPr>
      <xdr:spPr>
        <a:xfrm>
          <a:off x="12675244" y="1053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6" name="正方形/長方形 37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377" name="正方形/長方形 376"/>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378" name="正方形/長方形 377"/>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0" name="テキスト ボックス 37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2" name="テキスト ボックス 38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83" name="直線コネクタ 382"/>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4" name="テキスト ボックス 383"/>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5" name="直線コネクタ 384"/>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6" name="テキスト ボックス 385"/>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7" name="直線コネクタ 386"/>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8" name="テキスト ボックス 387"/>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9" name="直線コネクタ 388"/>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0" name="テキスト ボックス 389"/>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1" name="直線コネクタ 390"/>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2" name="テキスト ボックス 391"/>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3" name="直線コネクタ 39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4" name="テキスト ボックス 39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5" name="【警察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6" name="テキスト ボックス 39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7" name="テキスト ボックス 39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8" name="テキスト ボックス 39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9" name="テキスト ボックス 39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0" name="テキスト ボックス 39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44450</xdr:rowOff>
    </xdr:from>
    <xdr:to>
      <xdr:col>116</xdr:col>
      <xdr:colOff>114300</xdr:colOff>
      <xdr:row>55</xdr:row>
      <xdr:rowOff>146050</xdr:rowOff>
    </xdr:to>
    <xdr:sp macro="" textlink="">
      <xdr:nvSpPr>
        <xdr:cNvPr id="401" name="楕円 400"/>
        <xdr:cNvSpPr/>
      </xdr:nvSpPr>
      <xdr:spPr>
        <a:xfrm>
          <a:off x="19458940" y="926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118127</xdr:rowOff>
    </xdr:from>
    <xdr:ext cx="469744" cy="259045"/>
    <xdr:sp macro="" textlink="">
      <xdr:nvSpPr>
        <xdr:cNvPr id="402" name="【警察施設】&#10;一人当たり面積該当値テキスト"/>
        <xdr:cNvSpPr txBox="1"/>
      </xdr:nvSpPr>
      <xdr:spPr>
        <a:xfrm>
          <a:off x="1956054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403" name="楕円 402"/>
        <xdr:cNvSpPr/>
      </xdr:nvSpPr>
      <xdr:spPr>
        <a:xfrm>
          <a:off x="18735040" y="10384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95250</xdr:rowOff>
    </xdr:from>
    <xdr:to>
      <xdr:col>116</xdr:col>
      <xdr:colOff>63500</xdr:colOff>
      <xdr:row>62</xdr:row>
      <xdr:rowOff>38100</xdr:rowOff>
    </xdr:to>
    <xdr:cxnSp macro="">
      <xdr:nvCxnSpPr>
        <xdr:cNvPr id="404" name="直線コネクタ 403"/>
        <xdr:cNvCxnSpPr/>
      </xdr:nvCxnSpPr>
      <xdr:spPr>
        <a:xfrm flipV="1">
          <a:off x="18778220" y="9315450"/>
          <a:ext cx="731520" cy="11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25400</xdr:rowOff>
    </xdr:from>
    <xdr:to>
      <xdr:col>107</xdr:col>
      <xdr:colOff>101600</xdr:colOff>
      <xdr:row>64</xdr:row>
      <xdr:rowOff>127000</xdr:rowOff>
    </xdr:to>
    <xdr:sp macro="" textlink="">
      <xdr:nvSpPr>
        <xdr:cNvPr id="405" name="楕円 404"/>
        <xdr:cNvSpPr/>
      </xdr:nvSpPr>
      <xdr:spPr>
        <a:xfrm>
          <a:off x="1793748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64</xdr:row>
      <xdr:rowOff>76200</xdr:rowOff>
    </xdr:to>
    <xdr:cxnSp macro="">
      <xdr:nvCxnSpPr>
        <xdr:cNvPr id="406" name="直線コネクタ 405"/>
        <xdr:cNvCxnSpPr/>
      </xdr:nvCxnSpPr>
      <xdr:spPr>
        <a:xfrm flipV="1">
          <a:off x="17988280" y="10431780"/>
          <a:ext cx="78994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105427</xdr:rowOff>
    </xdr:from>
    <xdr:ext cx="469744" cy="259045"/>
    <xdr:sp macro="" textlink="">
      <xdr:nvSpPr>
        <xdr:cNvPr id="407" name="n_1mainValue【警察施設】&#10;一人当たり面積"/>
        <xdr:cNvSpPr txBox="1"/>
      </xdr:nvSpPr>
      <xdr:spPr>
        <a:xfrm>
          <a:off x="185611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143527</xdr:rowOff>
    </xdr:from>
    <xdr:ext cx="469744" cy="259045"/>
    <xdr:sp macro="" textlink="">
      <xdr:nvSpPr>
        <xdr:cNvPr id="408" name="n_2mainValue【警察施設】&#10;一人当たり面積"/>
        <xdr:cNvSpPr txBox="1"/>
      </xdr:nvSpPr>
      <xdr:spPr>
        <a:xfrm>
          <a:off x="1777626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9" name="正方形/長方形 40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10" name="正方形/長方形 409"/>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11" name="正方形/長方形 410"/>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2" name="正方形/長方形 41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3" name="テキスト ボックス 41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4" name="直線コネクタ 41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15" name="テキスト ボックス 414"/>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16" name="直線コネクタ 415"/>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17" name="テキスト ボックス 416"/>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18" name="直線コネクタ 417"/>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19" name="テキスト ボックス 418"/>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0" name="直線コネクタ 419"/>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1" name="テキスト ボックス 420"/>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2" name="直線コネクタ 421"/>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3" name="テキスト ボックス 422"/>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24" name="直線コネクタ 423"/>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25" name="テキスト ボックス 424"/>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6" name="直線コネクタ 42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27" name="テキスト ボックス 426"/>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8" name="【庁舎】&#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9" name="テキスト ボックス 42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0" name="テキスト ボックス 42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1" name="テキスト ボックス 43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2" name="テキスト ボックス 43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3" name="テキスト ボックス 43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101600</xdr:rowOff>
    </xdr:from>
    <xdr:to>
      <xdr:col>85</xdr:col>
      <xdr:colOff>177800</xdr:colOff>
      <xdr:row>79</xdr:row>
      <xdr:rowOff>31750</xdr:rowOff>
    </xdr:to>
    <xdr:sp macro="" textlink="">
      <xdr:nvSpPr>
        <xdr:cNvPr id="434" name="楕円 433"/>
        <xdr:cNvSpPr/>
      </xdr:nvSpPr>
      <xdr:spPr>
        <a:xfrm>
          <a:off x="14325600" y="131775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405111" cy="259045"/>
    <xdr:sp macro="" textlink="">
      <xdr:nvSpPr>
        <xdr:cNvPr id="435" name="【庁舎】&#10;有形固定資産減価償却率該当値テキスト"/>
        <xdr:cNvSpPr txBox="1"/>
      </xdr:nvSpPr>
      <xdr:spPr>
        <a:xfrm>
          <a:off x="1441958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101600</xdr:rowOff>
    </xdr:from>
    <xdr:to>
      <xdr:col>81</xdr:col>
      <xdr:colOff>101600</xdr:colOff>
      <xdr:row>83</xdr:row>
      <xdr:rowOff>31750</xdr:rowOff>
    </xdr:to>
    <xdr:sp macro="" textlink="">
      <xdr:nvSpPr>
        <xdr:cNvPr id="436" name="楕円 435"/>
        <xdr:cNvSpPr/>
      </xdr:nvSpPr>
      <xdr:spPr>
        <a:xfrm>
          <a:off x="13578840" y="13848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152400</xdr:rowOff>
    </xdr:from>
    <xdr:to>
      <xdr:col>85</xdr:col>
      <xdr:colOff>127000</xdr:colOff>
      <xdr:row>82</xdr:row>
      <xdr:rowOff>152400</xdr:rowOff>
    </xdr:to>
    <xdr:cxnSp macro="">
      <xdr:nvCxnSpPr>
        <xdr:cNvPr id="437" name="直線コネクタ 436"/>
        <xdr:cNvCxnSpPr/>
      </xdr:nvCxnSpPr>
      <xdr:spPr>
        <a:xfrm flipV="1">
          <a:off x="13629640" y="13228320"/>
          <a:ext cx="746760" cy="6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6350</xdr:rowOff>
    </xdr:from>
    <xdr:to>
      <xdr:col>76</xdr:col>
      <xdr:colOff>165100</xdr:colOff>
      <xdr:row>85</xdr:row>
      <xdr:rowOff>107950</xdr:rowOff>
    </xdr:to>
    <xdr:sp macro="" textlink="">
      <xdr:nvSpPr>
        <xdr:cNvPr id="438" name="楕円 437"/>
        <xdr:cNvSpPr/>
      </xdr:nvSpPr>
      <xdr:spPr>
        <a:xfrm>
          <a:off x="1280414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85</xdr:row>
      <xdr:rowOff>57150</xdr:rowOff>
    </xdr:to>
    <xdr:cxnSp macro="">
      <xdr:nvCxnSpPr>
        <xdr:cNvPr id="439" name="直線コネクタ 438"/>
        <xdr:cNvCxnSpPr/>
      </xdr:nvCxnSpPr>
      <xdr:spPr>
        <a:xfrm flipV="1">
          <a:off x="12854940" y="13898880"/>
          <a:ext cx="774700" cy="40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48277</xdr:rowOff>
    </xdr:from>
    <xdr:ext cx="405111" cy="259045"/>
    <xdr:sp macro="" textlink="">
      <xdr:nvSpPr>
        <xdr:cNvPr id="440" name="n_1mainValue【庁舎】&#10;有形固定資産減価償却率"/>
        <xdr:cNvSpPr txBox="1"/>
      </xdr:nvSpPr>
      <xdr:spPr>
        <a:xfrm>
          <a:off x="13437244" y="1362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124477</xdr:rowOff>
    </xdr:from>
    <xdr:ext cx="405111" cy="259045"/>
    <xdr:sp macro="" textlink="">
      <xdr:nvSpPr>
        <xdr:cNvPr id="441" name="n_2mainValue【庁舎】&#10;有形固定資産減価償却率"/>
        <xdr:cNvSpPr txBox="1"/>
      </xdr:nvSpPr>
      <xdr:spPr>
        <a:xfrm>
          <a:off x="126752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2" name="正方形/長方形 44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443" name="正方形/長方形 442"/>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444" name="正方形/長方形 443"/>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5" name="正方形/長方形 44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6" name="テキスト ボックス 44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7" name="直線コネクタ 44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448" name="テキスト ボックス 447"/>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449" name="直線コネクタ 44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0" name="テキスト ボックス 44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1" name="直線コネクタ 45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2" name="テキスト ボックス 45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3" name="直線コネクタ 45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4" name="テキスト ボックス 45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5" name="直線コネクタ 45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6" name="テキスト ボックス 45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7" name="直線コネクタ 45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8" name="テキスト ボックス 45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9" name="直線コネクタ 45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0" name="テキスト ボックス 45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1" name="【庁舎】&#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2" name="テキスト ボックス 46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3" name="テキスト ボックス 46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4" name="テキスト ボックス 46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5" name="テキスト ボックス 46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6" name="テキスト ボックス 46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467" name="楕円 466"/>
        <xdr:cNvSpPr/>
      </xdr:nvSpPr>
      <xdr:spPr>
        <a:xfrm>
          <a:off x="19458940" y="141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83</xdr:row>
      <xdr:rowOff>99077</xdr:rowOff>
    </xdr:from>
    <xdr:ext cx="469744" cy="259045"/>
    <xdr:sp macro="" textlink="">
      <xdr:nvSpPr>
        <xdr:cNvPr id="468" name="【庁舎】&#10;一人当たり面積該当値テキスト"/>
        <xdr:cNvSpPr txBox="1"/>
      </xdr:nvSpPr>
      <xdr:spPr>
        <a:xfrm>
          <a:off x="19560540"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63500</xdr:rowOff>
    </xdr:from>
    <xdr:to>
      <xdr:col>112</xdr:col>
      <xdr:colOff>38100</xdr:colOff>
      <xdr:row>86</xdr:row>
      <xdr:rowOff>165100</xdr:rowOff>
    </xdr:to>
    <xdr:sp macro="" textlink="">
      <xdr:nvSpPr>
        <xdr:cNvPr id="469" name="楕円 468"/>
        <xdr:cNvSpPr/>
      </xdr:nvSpPr>
      <xdr:spPr>
        <a:xfrm>
          <a:off x="18735040" y="14480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86</xdr:row>
      <xdr:rowOff>114300</xdr:rowOff>
    </xdr:to>
    <xdr:cxnSp macro="">
      <xdr:nvCxnSpPr>
        <xdr:cNvPr id="470" name="直線コネクタ 469"/>
        <xdr:cNvCxnSpPr/>
      </xdr:nvCxnSpPr>
      <xdr:spPr>
        <a:xfrm flipV="1">
          <a:off x="18778220" y="14157960"/>
          <a:ext cx="73152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82550</xdr:rowOff>
    </xdr:from>
    <xdr:to>
      <xdr:col>107</xdr:col>
      <xdr:colOff>101600</xdr:colOff>
      <xdr:row>78</xdr:row>
      <xdr:rowOff>12700</xdr:rowOff>
    </xdr:to>
    <xdr:sp macro="" textlink="">
      <xdr:nvSpPr>
        <xdr:cNvPr id="471" name="楕円 470"/>
        <xdr:cNvSpPr/>
      </xdr:nvSpPr>
      <xdr:spPr>
        <a:xfrm>
          <a:off x="17937480" y="12990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133350</xdr:rowOff>
    </xdr:from>
    <xdr:to>
      <xdr:col>111</xdr:col>
      <xdr:colOff>177800</xdr:colOff>
      <xdr:row>86</xdr:row>
      <xdr:rowOff>114300</xdr:rowOff>
    </xdr:to>
    <xdr:cxnSp macro="">
      <xdr:nvCxnSpPr>
        <xdr:cNvPr id="472" name="直線コネクタ 471"/>
        <xdr:cNvCxnSpPr/>
      </xdr:nvCxnSpPr>
      <xdr:spPr>
        <a:xfrm>
          <a:off x="17988280" y="13041630"/>
          <a:ext cx="789940" cy="148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10177</xdr:rowOff>
    </xdr:from>
    <xdr:ext cx="469744" cy="259045"/>
    <xdr:sp macro="" textlink="">
      <xdr:nvSpPr>
        <xdr:cNvPr id="473" name="n_1mainValue【庁舎】&#10;一人当たり面積"/>
        <xdr:cNvSpPr txBox="1"/>
      </xdr:nvSpPr>
      <xdr:spPr>
        <a:xfrm>
          <a:off x="1856112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29227</xdr:rowOff>
    </xdr:from>
    <xdr:ext cx="469744" cy="259045"/>
    <xdr:sp macro="" textlink="">
      <xdr:nvSpPr>
        <xdr:cNvPr id="474" name="n_2mainValue【庁舎】&#10;一人当たり面積"/>
        <xdr:cNvSpPr txBox="1"/>
      </xdr:nvSpPr>
      <xdr:spPr>
        <a:xfrm>
          <a:off x="17776267" y="12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5" name="正方形/長方形 47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476" name="正方形/長方形 475"/>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477" name="正方形/長方形 476"/>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8" name="正方形/長方形 47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9" name="テキスト ボックス 47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0" name="直線コネクタ 47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81" name="テキスト ボックス 480"/>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2" name="直線コネクタ 481"/>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3" name="テキスト ボックス 482"/>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84" name="直線コネクタ 48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85" name="テキスト ボックス 48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6" name="直線コネクタ 48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87" name="テキスト ボックス 486"/>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8" name="【消防施設】&#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9" name="テキスト ボックス 48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0" name="テキスト ボックス 48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1" name="テキスト ボックス 49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2" name="テキスト ボックス 49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3" name="テキスト ボックス 49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158750</xdr:rowOff>
    </xdr:from>
    <xdr:to>
      <xdr:col>85</xdr:col>
      <xdr:colOff>177800</xdr:colOff>
      <xdr:row>102</xdr:row>
      <xdr:rowOff>88900</xdr:rowOff>
    </xdr:to>
    <xdr:sp macro="" textlink="">
      <xdr:nvSpPr>
        <xdr:cNvPr id="494" name="楕円 493"/>
        <xdr:cNvSpPr/>
      </xdr:nvSpPr>
      <xdr:spPr>
        <a:xfrm>
          <a:off x="14325600" y="170903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101</xdr:row>
      <xdr:rowOff>60977</xdr:rowOff>
    </xdr:from>
    <xdr:ext cx="405111" cy="259045"/>
    <xdr:sp macro="" textlink="">
      <xdr:nvSpPr>
        <xdr:cNvPr id="495" name="【消防施設】&#10;有形固定資産減価償却率該当値テキスト"/>
        <xdr:cNvSpPr txBox="1"/>
      </xdr:nvSpPr>
      <xdr:spPr>
        <a:xfrm>
          <a:off x="14419580" y="1699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158750</xdr:rowOff>
    </xdr:from>
    <xdr:to>
      <xdr:col>81</xdr:col>
      <xdr:colOff>101600</xdr:colOff>
      <xdr:row>102</xdr:row>
      <xdr:rowOff>88900</xdr:rowOff>
    </xdr:to>
    <xdr:sp macro="" textlink="">
      <xdr:nvSpPr>
        <xdr:cNvPr id="496" name="楕円 495"/>
        <xdr:cNvSpPr/>
      </xdr:nvSpPr>
      <xdr:spPr>
        <a:xfrm>
          <a:off x="13578840" y="17090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38100</xdr:rowOff>
    </xdr:from>
    <xdr:to>
      <xdr:col>85</xdr:col>
      <xdr:colOff>127000</xdr:colOff>
      <xdr:row>102</xdr:row>
      <xdr:rowOff>38100</xdr:rowOff>
    </xdr:to>
    <xdr:cxnSp macro="">
      <xdr:nvCxnSpPr>
        <xdr:cNvPr id="497" name="直線コネクタ 496"/>
        <xdr:cNvCxnSpPr/>
      </xdr:nvCxnSpPr>
      <xdr:spPr>
        <a:xfrm>
          <a:off x="13629640" y="1713738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63500</xdr:rowOff>
    </xdr:from>
    <xdr:to>
      <xdr:col>76</xdr:col>
      <xdr:colOff>165100</xdr:colOff>
      <xdr:row>106</xdr:row>
      <xdr:rowOff>165100</xdr:rowOff>
    </xdr:to>
    <xdr:sp macro="" textlink="">
      <xdr:nvSpPr>
        <xdr:cNvPr id="498" name="楕円 497"/>
        <xdr:cNvSpPr/>
      </xdr:nvSpPr>
      <xdr:spPr>
        <a:xfrm>
          <a:off x="1280414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38100</xdr:rowOff>
    </xdr:from>
    <xdr:to>
      <xdr:col>81</xdr:col>
      <xdr:colOff>50800</xdr:colOff>
      <xdr:row>106</xdr:row>
      <xdr:rowOff>114300</xdr:rowOff>
    </xdr:to>
    <xdr:cxnSp macro="">
      <xdr:nvCxnSpPr>
        <xdr:cNvPr id="499" name="直線コネクタ 498"/>
        <xdr:cNvCxnSpPr/>
      </xdr:nvCxnSpPr>
      <xdr:spPr>
        <a:xfrm flipV="1">
          <a:off x="12854940" y="17137380"/>
          <a:ext cx="774700" cy="7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105427</xdr:rowOff>
    </xdr:from>
    <xdr:ext cx="405111" cy="259045"/>
    <xdr:sp macro="" textlink="">
      <xdr:nvSpPr>
        <xdr:cNvPr id="500" name="n_1mainValue【消防施設】&#10;有形固定資産減価償却率"/>
        <xdr:cNvSpPr txBox="1"/>
      </xdr:nvSpPr>
      <xdr:spPr>
        <a:xfrm>
          <a:off x="13437244" y="1686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10177</xdr:rowOff>
    </xdr:from>
    <xdr:ext cx="405111" cy="259045"/>
    <xdr:sp macro="" textlink="">
      <xdr:nvSpPr>
        <xdr:cNvPr id="501" name="n_2mainValue【消防施設】&#10;有形固定資産減価償却率"/>
        <xdr:cNvSpPr txBox="1"/>
      </xdr:nvSpPr>
      <xdr:spPr>
        <a:xfrm>
          <a:off x="126752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2" name="正方形/長方形 50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503" name="正方形/長方形 502"/>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504" name="正方形/長方形 503"/>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5" name="正方形/長方形 50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6" name="テキスト ボックス 50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7" name="直線コネクタ 50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08" name="テキスト ボックス 507"/>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509" name="直線コネクタ 508"/>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10" name="テキスト ボックス 509"/>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1" name="直線コネクタ 510"/>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2" name="テキスト ボックス 511"/>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13" name="直線コネクタ 512"/>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14" name="テキスト ボックス 513"/>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5" name="直線コネクタ 51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6" name="テキスト ボックス 51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7" name="【消防施設】&#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8" name="テキスト ボックス 51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9" name="テキスト ボックス 51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0" name="テキスト ボックス 51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1" name="テキスト ボックス 52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2" name="テキスト ボックス 52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139700</xdr:rowOff>
    </xdr:from>
    <xdr:to>
      <xdr:col>116</xdr:col>
      <xdr:colOff>114300</xdr:colOff>
      <xdr:row>101</xdr:row>
      <xdr:rowOff>69850</xdr:rowOff>
    </xdr:to>
    <xdr:sp macro="" textlink="">
      <xdr:nvSpPr>
        <xdr:cNvPr id="523" name="楕円 522"/>
        <xdr:cNvSpPr/>
      </xdr:nvSpPr>
      <xdr:spPr>
        <a:xfrm>
          <a:off x="19458940" y="16903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100</xdr:row>
      <xdr:rowOff>41927</xdr:rowOff>
    </xdr:from>
    <xdr:ext cx="469744" cy="259045"/>
    <xdr:sp macro="" textlink="">
      <xdr:nvSpPr>
        <xdr:cNvPr id="524" name="【消防施設】&#10;一人当たり面積該当値テキスト"/>
        <xdr:cNvSpPr txBox="1"/>
      </xdr:nvSpPr>
      <xdr:spPr>
        <a:xfrm>
          <a:off x="1956054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25400</xdr:rowOff>
    </xdr:from>
    <xdr:to>
      <xdr:col>112</xdr:col>
      <xdr:colOff>38100</xdr:colOff>
      <xdr:row>104</xdr:row>
      <xdr:rowOff>127000</xdr:rowOff>
    </xdr:to>
    <xdr:sp macro="" textlink="">
      <xdr:nvSpPr>
        <xdr:cNvPr id="525" name="楕円 524"/>
        <xdr:cNvSpPr/>
      </xdr:nvSpPr>
      <xdr:spPr>
        <a:xfrm>
          <a:off x="18735040" y="17459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19050</xdr:rowOff>
    </xdr:from>
    <xdr:to>
      <xdr:col>116</xdr:col>
      <xdr:colOff>63500</xdr:colOff>
      <xdr:row>104</xdr:row>
      <xdr:rowOff>76200</xdr:rowOff>
    </xdr:to>
    <xdr:cxnSp macro="">
      <xdr:nvCxnSpPr>
        <xdr:cNvPr id="526" name="直線コネクタ 525"/>
        <xdr:cNvCxnSpPr/>
      </xdr:nvCxnSpPr>
      <xdr:spPr>
        <a:xfrm flipV="1">
          <a:off x="18778220" y="16950690"/>
          <a:ext cx="731520" cy="5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527" name="楕円 526"/>
        <xdr:cNvSpPr/>
      </xdr:nvSpPr>
      <xdr:spPr>
        <a:xfrm>
          <a:off x="17937480" y="18020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76200</xdr:rowOff>
    </xdr:from>
    <xdr:to>
      <xdr:col>111</xdr:col>
      <xdr:colOff>177800</xdr:colOff>
      <xdr:row>107</xdr:row>
      <xdr:rowOff>133350</xdr:rowOff>
    </xdr:to>
    <xdr:cxnSp macro="">
      <xdr:nvCxnSpPr>
        <xdr:cNvPr id="528" name="直線コネクタ 527"/>
        <xdr:cNvCxnSpPr/>
      </xdr:nvCxnSpPr>
      <xdr:spPr>
        <a:xfrm flipV="1">
          <a:off x="17988280" y="17510760"/>
          <a:ext cx="789940" cy="5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143527</xdr:rowOff>
    </xdr:from>
    <xdr:ext cx="469744" cy="259045"/>
    <xdr:sp macro="" textlink="">
      <xdr:nvSpPr>
        <xdr:cNvPr id="529" name="n_1mainValue【消防施設】&#10;一人当たり面積"/>
        <xdr:cNvSpPr txBox="1"/>
      </xdr:nvSpPr>
      <xdr:spPr>
        <a:xfrm>
          <a:off x="185611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29227</xdr:rowOff>
    </xdr:from>
    <xdr:ext cx="469744" cy="259045"/>
    <xdr:sp macro="" textlink="">
      <xdr:nvSpPr>
        <xdr:cNvPr id="530" name="n_2mainValue【消防施設】&#10;一人当たり面積"/>
        <xdr:cNvSpPr txBox="1"/>
      </xdr:nvSpPr>
      <xdr:spPr>
        <a:xfrm>
          <a:off x="17776267" y="1779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1" name="正方形/長方形 53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2" name="正方形/長方形 53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3" name="テキスト ボックス 53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・都有施設は、昭和</a:t>
          </a:r>
          <a:r>
            <a:rPr kumimoji="1" lang="en-US" altLang="ja-JP" sz="1200">
              <a:solidFill>
                <a:sysClr val="windowText" lastClr="000000"/>
              </a:solidFill>
              <a:effectLst/>
              <a:latin typeface="+mn-lt"/>
              <a:ea typeface="+mn-ea"/>
              <a:cs typeface="+mn-cs"/>
            </a:rPr>
            <a:t>40</a:t>
          </a:r>
          <a:r>
            <a:rPr kumimoji="1" lang="ja-JP" altLang="ja-JP" sz="1200">
              <a:solidFill>
                <a:sysClr val="windowText" lastClr="000000"/>
              </a:solidFill>
              <a:effectLst/>
              <a:latin typeface="+mn-lt"/>
              <a:ea typeface="+mn-ea"/>
              <a:cs typeface="+mn-cs"/>
            </a:rPr>
            <a:t>年代及び平成一桁の時期に多くが整備され、現在においては施設の経年劣化や設備の更新時期を迎えている。そのため都は、庁舎・保健所・学校・警察署・消防署などの施設について平成</a:t>
          </a:r>
          <a:r>
            <a:rPr kumimoji="1" lang="en-US" altLang="ja-JP" sz="1200">
              <a:solidFill>
                <a:sysClr val="windowText" lastClr="000000"/>
              </a:solidFill>
              <a:effectLst/>
              <a:latin typeface="+mn-lt"/>
              <a:ea typeface="+mn-ea"/>
              <a:cs typeface="+mn-cs"/>
            </a:rPr>
            <a:t>21</a:t>
          </a:r>
          <a:r>
            <a:rPr kumimoji="1" lang="ja-JP" altLang="ja-JP" sz="1200">
              <a:solidFill>
                <a:sysClr val="windowText" lastClr="000000"/>
              </a:solidFill>
              <a:effectLst/>
              <a:latin typeface="+mn-lt"/>
              <a:ea typeface="+mn-ea"/>
              <a:cs typeface="+mn-cs"/>
            </a:rPr>
            <a:t>年２月に「主要施設</a:t>
          </a:r>
          <a:r>
            <a:rPr kumimoji="1" lang="en-US" altLang="ja-JP" sz="1200">
              <a:solidFill>
                <a:sysClr val="windowText" lastClr="000000"/>
              </a:solidFill>
              <a:effectLst/>
              <a:latin typeface="+mn-lt"/>
              <a:ea typeface="+mn-ea"/>
              <a:cs typeface="+mn-cs"/>
            </a:rPr>
            <a:t>10</a:t>
          </a:r>
          <a:r>
            <a:rPr kumimoji="1" lang="ja-JP" altLang="ja-JP" sz="1200">
              <a:solidFill>
                <a:sysClr val="windowText" lastClr="000000"/>
              </a:solidFill>
              <a:effectLst/>
              <a:latin typeface="+mn-lt"/>
              <a:ea typeface="+mn-ea"/>
              <a:cs typeface="+mn-cs"/>
            </a:rPr>
            <a:t>か年維持更新計画」を策定し、計画的な維持更新を着実に進めてきた。そして、平成</a:t>
          </a:r>
          <a:r>
            <a:rPr kumimoji="1" lang="en-US" altLang="ja-JP" sz="1200">
              <a:solidFill>
                <a:sysClr val="windowText" lastClr="000000"/>
              </a:solidFill>
              <a:effectLst/>
              <a:latin typeface="+mn-lt"/>
              <a:ea typeface="+mn-ea"/>
              <a:cs typeface="+mn-cs"/>
            </a:rPr>
            <a:t>27</a:t>
          </a:r>
          <a:r>
            <a:rPr kumimoji="1" lang="ja-JP" altLang="ja-JP" sz="1200">
              <a:solidFill>
                <a:sysClr val="windowText" lastClr="000000"/>
              </a:solidFill>
              <a:effectLst/>
              <a:latin typeface="+mn-lt"/>
              <a:ea typeface="+mn-ea"/>
              <a:cs typeface="+mn-cs"/>
            </a:rPr>
            <a:t>年３月には、「第二次　主要施設</a:t>
          </a:r>
          <a:r>
            <a:rPr kumimoji="1" lang="en-US" altLang="ja-JP" sz="1200">
              <a:solidFill>
                <a:sysClr val="windowText" lastClr="000000"/>
              </a:solidFill>
              <a:effectLst/>
              <a:latin typeface="+mn-lt"/>
              <a:ea typeface="+mn-ea"/>
              <a:cs typeface="+mn-cs"/>
            </a:rPr>
            <a:t>10</a:t>
          </a:r>
          <a:r>
            <a:rPr kumimoji="1" lang="ja-JP" altLang="ja-JP" sz="1200">
              <a:solidFill>
                <a:sysClr val="windowText" lastClr="000000"/>
              </a:solidFill>
              <a:effectLst/>
              <a:latin typeface="+mn-lt"/>
              <a:ea typeface="+mn-ea"/>
              <a:cs typeface="+mn-cs"/>
            </a:rPr>
            <a:t>か年維持更新計画」を策定し、維持更新の対象とすべき都有施設を改めて整理し直し計画的に進めている。こうした取組により、都は、都道府県平均の有形固定資産減価償却率と比較して、多くの施設類型において低くなっていると考えられ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・また、都庁舎は平成３年４月に開庁してから</a:t>
          </a:r>
          <a:r>
            <a:rPr kumimoji="1" lang="en-US" altLang="ja-JP" sz="1200">
              <a:solidFill>
                <a:sysClr val="windowText" lastClr="000000"/>
              </a:solidFill>
              <a:effectLst/>
              <a:latin typeface="+mn-lt"/>
              <a:ea typeface="+mn-ea"/>
              <a:cs typeface="+mn-cs"/>
            </a:rPr>
            <a:t>20</a:t>
          </a:r>
          <a:r>
            <a:rPr kumimoji="1" lang="ja-JP" altLang="ja-JP" sz="1200">
              <a:solidFill>
                <a:sysClr val="windowText" lastClr="000000"/>
              </a:solidFill>
              <a:effectLst/>
              <a:latin typeface="+mn-lt"/>
              <a:ea typeface="+mn-ea"/>
              <a:cs typeface="+mn-cs"/>
            </a:rPr>
            <a:t>年以上が経過しており、これまで設備等に関する中長期保全計画を定め保守・管理を計画的に実施してきたところであるが、部品類の耐用年数等により設備機器の本格的な更新時期を迎えている。そのため、平成</a:t>
          </a:r>
          <a:r>
            <a:rPr kumimoji="1" lang="en-US" altLang="ja-JP" sz="1200">
              <a:solidFill>
                <a:sysClr val="windowText" lastClr="000000"/>
              </a:solidFill>
              <a:effectLst/>
              <a:latin typeface="+mn-lt"/>
              <a:ea typeface="+mn-ea"/>
              <a:cs typeface="+mn-cs"/>
            </a:rPr>
            <a:t>21</a:t>
          </a:r>
          <a:r>
            <a:rPr kumimoji="1" lang="ja-JP" altLang="ja-JP" sz="1200">
              <a:solidFill>
                <a:sysClr val="windowText" lastClr="000000"/>
              </a:solidFill>
              <a:effectLst/>
              <a:latin typeface="+mn-lt"/>
              <a:ea typeface="+mn-ea"/>
              <a:cs typeface="+mn-cs"/>
            </a:rPr>
            <a:t>年２月には「都庁舎の設備更新等に関する方針」を策定し設備更新に係る工事の準備を進めてきた。これに基づき「都庁舎改修プロジェクト」を策定し、</a:t>
          </a:r>
          <a:r>
            <a:rPr kumimoji="1" lang="ja-JP" altLang="en-US" sz="1200">
              <a:solidFill>
                <a:sysClr val="windowText" lastClr="000000"/>
              </a:solidFill>
              <a:effectLst/>
              <a:latin typeface="+mn-lt"/>
              <a:ea typeface="+mn-ea"/>
              <a:cs typeface="+mn-cs"/>
            </a:rPr>
            <a:t>令和２</a:t>
          </a:r>
          <a:r>
            <a:rPr kumimoji="1" lang="ja-JP" altLang="ja-JP" sz="1200">
              <a:solidFill>
                <a:sysClr val="windowText" lastClr="000000"/>
              </a:solidFill>
              <a:effectLst/>
              <a:latin typeface="+mn-lt"/>
              <a:ea typeface="+mn-ea"/>
              <a:cs typeface="+mn-cs"/>
            </a:rPr>
            <a:t>年度までに改修を完了する予定としている。</a:t>
          </a:r>
          <a:endParaRPr lang="ja-JP" altLang="ja-JP" sz="1200">
            <a:solidFill>
              <a:sysClr val="windowText" lastClr="000000"/>
            </a:solidFill>
            <a:effectLst/>
          </a:endParaRPr>
        </a:p>
        <a:p>
          <a:r>
            <a:rPr kumimoji="1" lang="ja-JP" altLang="en-US" sz="1200">
              <a:solidFill>
                <a:sysClr val="windowText" lastClr="000000"/>
              </a:solidFill>
              <a:effectLst/>
              <a:latin typeface="+mn-lt"/>
              <a:ea typeface="+mn-ea"/>
              <a:cs typeface="+mn-cs"/>
            </a:rPr>
            <a:t>・なお、体育館・プールの有形固定資産減価償却率は平成</a:t>
          </a:r>
          <a:r>
            <a:rPr kumimoji="1" lang="en-US" altLang="ja-JP" sz="1200">
              <a:solidFill>
                <a:sysClr val="windowText" lastClr="000000"/>
              </a:solidFill>
              <a:effectLst/>
              <a:latin typeface="+mn-lt"/>
              <a:ea typeface="+mn-ea"/>
              <a:cs typeface="+mn-cs"/>
            </a:rPr>
            <a:t>28</a:t>
          </a:r>
          <a:r>
            <a:rPr kumimoji="1" lang="ja-JP" altLang="en-US" sz="1200">
              <a:solidFill>
                <a:sysClr val="windowText" lastClr="000000"/>
              </a:solidFill>
              <a:effectLst/>
              <a:latin typeface="+mn-lt"/>
              <a:ea typeface="+mn-ea"/>
              <a:cs typeface="+mn-cs"/>
            </a:rPr>
            <a:t>年度の</a:t>
          </a:r>
          <a:r>
            <a:rPr kumimoji="1" lang="en-US" altLang="ja-JP" sz="1200">
              <a:solidFill>
                <a:sysClr val="windowText" lastClr="000000"/>
              </a:solidFill>
              <a:effectLst/>
              <a:latin typeface="+mn-lt"/>
              <a:ea typeface="+mn-ea"/>
              <a:cs typeface="+mn-cs"/>
            </a:rPr>
            <a:t>51.6</a:t>
          </a:r>
          <a:r>
            <a:rPr kumimoji="1" lang="ja-JP" altLang="en-US" sz="1200">
              <a:solidFill>
                <a:sysClr val="windowText" lastClr="000000"/>
              </a:solidFill>
              <a:effectLst/>
              <a:latin typeface="+mn-lt"/>
              <a:ea typeface="+mn-ea"/>
              <a:cs typeface="+mn-cs"/>
            </a:rPr>
            <a:t>％から</a:t>
          </a:r>
          <a:r>
            <a:rPr kumimoji="1" lang="en-US" altLang="ja-JP" sz="1200">
              <a:solidFill>
                <a:sysClr val="windowText" lastClr="000000"/>
              </a:solidFill>
              <a:effectLst/>
              <a:latin typeface="+mn-lt"/>
              <a:ea typeface="+mn-ea"/>
              <a:cs typeface="+mn-cs"/>
            </a:rPr>
            <a:t>33.4</a:t>
          </a:r>
          <a:r>
            <a:rPr kumimoji="1" lang="ja-JP" altLang="en-US" sz="1200">
              <a:solidFill>
                <a:sysClr val="windowText" lastClr="000000"/>
              </a:solidFill>
              <a:effectLst/>
              <a:latin typeface="+mn-lt"/>
              <a:ea typeface="+mn-ea"/>
              <a:cs typeface="+mn-cs"/>
            </a:rPr>
            <a:t>％に減少しているが、これは「武蔵野の森総合スポーツプラザ」の新築等により、有形固定資産額が大幅に増加したことによるものである。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・また、保健所の有形固定資産減価償却率は平成</a:t>
          </a:r>
          <a:r>
            <a:rPr kumimoji="1" lang="en-US" altLang="ja-JP" sz="1200">
              <a:solidFill>
                <a:sysClr val="windowText" lastClr="000000"/>
              </a:solidFill>
              <a:effectLst/>
              <a:latin typeface="+mn-lt"/>
              <a:ea typeface="+mn-ea"/>
              <a:cs typeface="+mn-cs"/>
            </a:rPr>
            <a:t>27</a:t>
          </a:r>
          <a:r>
            <a:rPr kumimoji="1" lang="ja-JP" altLang="en-US" sz="1200">
              <a:solidFill>
                <a:sysClr val="windowText" lastClr="000000"/>
              </a:solidFill>
              <a:effectLst/>
              <a:latin typeface="+mn-lt"/>
              <a:ea typeface="+mn-ea"/>
              <a:cs typeface="+mn-cs"/>
            </a:rPr>
            <a:t>年度の</a:t>
          </a:r>
          <a:r>
            <a:rPr kumimoji="1" lang="en-US" altLang="ja-JP" sz="1200">
              <a:solidFill>
                <a:sysClr val="windowText" lastClr="000000"/>
              </a:solidFill>
              <a:effectLst/>
              <a:latin typeface="+mn-lt"/>
              <a:ea typeface="+mn-ea"/>
              <a:cs typeface="+mn-cs"/>
            </a:rPr>
            <a:t>47.1</a:t>
          </a:r>
          <a:r>
            <a:rPr kumimoji="1" lang="ja-JP" altLang="en-US" sz="1200">
              <a:solidFill>
                <a:sysClr val="windowText" lastClr="000000"/>
              </a:solidFill>
              <a:effectLst/>
              <a:latin typeface="+mn-lt"/>
              <a:ea typeface="+mn-ea"/>
              <a:cs typeface="+mn-cs"/>
            </a:rPr>
            <a:t>％から</a:t>
          </a:r>
          <a:r>
            <a:rPr kumimoji="1" lang="en-US" altLang="ja-JP" sz="1200">
              <a:solidFill>
                <a:sysClr val="windowText" lastClr="000000"/>
              </a:solidFill>
              <a:effectLst/>
              <a:latin typeface="+mn-lt"/>
              <a:ea typeface="+mn-ea"/>
              <a:cs typeface="+mn-cs"/>
            </a:rPr>
            <a:t>38.8</a:t>
          </a:r>
          <a:r>
            <a:rPr kumimoji="1" lang="ja-JP" altLang="en-US" sz="1200">
              <a:solidFill>
                <a:sysClr val="windowText" lastClr="000000"/>
              </a:solidFill>
              <a:effectLst/>
              <a:latin typeface="+mn-lt"/>
              <a:ea typeface="+mn-ea"/>
              <a:cs typeface="+mn-cs"/>
            </a:rPr>
            <a:t>％に減少しているが、これは現庁舎建替え工事を行っている「多摩立川保健所」や、施設全般にわたって老朽化が著しく施設の利便性も低い「西多摩保健所」の改築等により、減価償却累計額が減少したことによるものである。</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13,637,346
13,115,844
2,193.96
7,304,356,500
6,827,470,963
327,812,873
3,883,590,947
4,305,024,299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51</xdr:col>
      <xdr:colOff>31750</xdr:colOff>
      <xdr:row>7</xdr:row>
      <xdr:rowOff>6350</xdr:rowOff>
    </xdr:from>
    <xdr:to>
      <xdr:col>58</xdr:col>
      <xdr:colOff>0</xdr:colOff>
      <xdr:row>9</xdr:row>
      <xdr:rowOff>44450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76200</xdr:rowOff>
    </xdr:from>
    <xdr:to>
      <xdr:col>58</xdr:col>
      <xdr:colOff>69850</xdr:colOff>
      <xdr:row>8</xdr:row>
      <xdr:rowOff>158750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63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51</xdr:col>
      <xdr:colOff>107950</xdr:colOff>
      <xdr:row>8</xdr:row>
      <xdr:rowOff>12700</xdr:rowOff>
    </xdr:from>
    <xdr:to>
      <xdr:col>52</xdr:col>
      <xdr:colOff>69850</xdr:colOff>
      <xdr:row>8</xdr:row>
      <xdr:rowOff>12700</xdr:rowOff>
    </xdr:to>
    <xdr:cxnSp macro="">
      <xdr:nvCxnSpPr>
        <xdr:cNvPr id="20" name="直線コネクタ 19">
          <a:extLst>
            <a:ext uri="{FF2B5EF4-FFF2-40B4-BE49-F238E27FC236}">
              <a16:creationId xmlns:a16="http://schemas.microsoft.com/office/drawing/2014/main" id="{00000000-0008-0000-0300-000014000000}"/>
            </a:ext>
          </a:extLst>
        </xdr:cNvPr>
        <xdr:cNvCxnSpPr/>
      </xdr:nvCxnSpPr>
      <xdr:spPr>
        <a:xfrm>
          <a:off x="10795000" y="13843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133350</xdr:rowOff>
    </xdr:from>
    <xdr:to>
      <xdr:col>52</xdr:col>
      <xdr:colOff>34925</xdr:colOff>
      <xdr:row>8</xdr:row>
      <xdr:rowOff>63500</xdr:rowOff>
    </xdr:to>
    <xdr:sp macro="" textlink="">
      <xdr:nvSpPr>
        <xdr:cNvPr id="21" name="楕円 20">
          <a:extLst>
            <a:ext uri="{FF2B5EF4-FFF2-40B4-BE49-F238E27FC236}">
              <a16:creationId xmlns:a16="http://schemas.microsoft.com/office/drawing/2014/main" id="{00000000-0008-0000-0300-000015000000}"/>
            </a:ext>
          </a:extLst>
        </xdr:cNvPr>
        <xdr:cNvSpPr/>
      </xdr:nvSpPr>
      <xdr:spPr>
        <a:xfrm>
          <a:off x="10829925" y="13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24" name="大かっこ 23">
          <a:extLst>
            <a:ext uri="{FF2B5EF4-FFF2-40B4-BE49-F238E27FC236}">
              <a16:creationId xmlns:a16="http://schemas.microsoft.com/office/drawing/2014/main" id="{00000000-0008-0000-0300-000018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29" name="正方形/長方形 28">
          <a:extLst>
            <a:ext uri="{FF2B5EF4-FFF2-40B4-BE49-F238E27FC236}">
              <a16:creationId xmlns:a16="http://schemas.microsoft.com/office/drawing/2014/main" id="{00000000-0008-0000-0300-00001D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34</xdr:col>
      <xdr:colOff>50800</xdr:colOff>
      <xdr:row>32</xdr:row>
      <xdr:rowOff>38100</xdr:rowOff>
    </xdr:to>
    <xdr:sp macro="" textlink="">
      <xdr:nvSpPr>
        <xdr:cNvPr id="32" name="正方形/長方形 31">
          <a:extLst>
            <a:ext uri="{FF2B5EF4-FFF2-40B4-BE49-F238E27FC236}">
              <a16:creationId xmlns:a16="http://schemas.microsoft.com/office/drawing/2014/main" id="{00000000-0008-0000-0300-000020000000}"/>
            </a:ext>
          </a:extLst>
        </xdr:cNvPr>
        <xdr:cNvSpPr/>
      </xdr:nvSpPr>
      <xdr:spPr>
        <a:xfrm>
          <a:off x="5905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28</xdr:col>
      <xdr:colOff>38100</xdr:colOff>
      <xdr:row>31</xdr:row>
      <xdr:rowOff>146050</xdr:rowOff>
    </xdr:from>
    <xdr:to>
      <xdr:col>34</xdr:col>
      <xdr:colOff>50800</xdr:colOff>
      <xdr:row>33</xdr:row>
      <xdr:rowOff>57150</xdr:rowOff>
    </xdr:to>
    <xdr:sp macro="" textlink="">
      <xdr:nvSpPr>
        <xdr:cNvPr id="33" name="正方形/長方形 32">
          <a:extLst>
            <a:ext uri="{FF2B5EF4-FFF2-40B4-BE49-F238E27FC236}">
              <a16:creationId xmlns:a16="http://schemas.microsoft.com/office/drawing/2014/main" id="{00000000-0008-0000-0300-000021000000}"/>
            </a:ext>
          </a:extLst>
        </xdr:cNvPr>
        <xdr:cNvSpPr/>
      </xdr:nvSpPr>
      <xdr:spPr>
        <a:xfrm>
          <a:off x="5905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34" name="正方形/長方形 33">
          <a:extLst>
            <a:ext uri="{FF2B5EF4-FFF2-40B4-BE49-F238E27FC236}">
              <a16:creationId xmlns:a16="http://schemas.microsoft.com/office/drawing/2014/main" id="{00000000-0008-0000-0300-000022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37" name="テキスト ボックス 36">
          <a:extLst>
            <a:ext uri="{FF2B5EF4-FFF2-40B4-BE49-F238E27FC236}">
              <a16:creationId xmlns:a16="http://schemas.microsoft.com/office/drawing/2014/main" id="{00000000-0008-0000-0300-000025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・本指数は、過去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か年の平均値を表している。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単年度の各数値の推移としては、指数算定上の分子となる基準財政収入額は、算定の基礎となる都税収入の増収などに伴い増加を続けている。また、算定の分母となる基準財政需要額は、年度により増減があるものの近年は概ね横ばいで推移している。算定の結果、分子である基準財政収入額の増加の影響により、単年度の財政力指数は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・よって、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か年の平均値についても、グラフのとおり上昇を続けている。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38" name="直線コネクタ 37">
          <a:extLst>
            <a:ext uri="{FF2B5EF4-FFF2-40B4-BE49-F238E27FC236}">
              <a16:creationId xmlns:a16="http://schemas.microsoft.com/office/drawing/2014/main" id="{00000000-0008-0000-0300-000026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0" name="直線コネクタ 39">
          <a:extLst>
            <a:ext uri="{FF2B5EF4-FFF2-40B4-BE49-F238E27FC236}">
              <a16:creationId xmlns:a16="http://schemas.microsoft.com/office/drawing/2014/main" id="{00000000-0008-0000-0300-000028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1" name="テキスト ボックス 40">
          <a:extLst>
            <a:ext uri="{FF2B5EF4-FFF2-40B4-BE49-F238E27FC236}">
              <a16:creationId xmlns:a16="http://schemas.microsoft.com/office/drawing/2014/main" id="{00000000-0008-0000-0300-000029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42" name="直線コネクタ 41">
          <a:extLst>
            <a:ext uri="{FF2B5EF4-FFF2-40B4-BE49-F238E27FC236}">
              <a16:creationId xmlns:a16="http://schemas.microsoft.com/office/drawing/2014/main" id="{00000000-0008-0000-0300-00002A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44" name="直線コネクタ 43">
          <a:extLst>
            <a:ext uri="{FF2B5EF4-FFF2-40B4-BE49-F238E27FC236}">
              <a16:creationId xmlns:a16="http://schemas.microsoft.com/office/drawing/2014/main" id="{00000000-0008-0000-0300-00002C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45" name="テキスト ボックス 44">
          <a:extLst>
            <a:ext uri="{FF2B5EF4-FFF2-40B4-BE49-F238E27FC236}">
              <a16:creationId xmlns:a16="http://schemas.microsoft.com/office/drawing/2014/main" id="{00000000-0008-0000-0300-00002D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46" name="直線コネクタ 45">
          <a:extLst>
            <a:ext uri="{FF2B5EF4-FFF2-40B4-BE49-F238E27FC236}">
              <a16:creationId xmlns:a16="http://schemas.microsoft.com/office/drawing/2014/main" id="{00000000-0008-0000-0300-00002E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47" name="テキスト ボックス 46">
          <a:extLst>
            <a:ext uri="{FF2B5EF4-FFF2-40B4-BE49-F238E27FC236}">
              <a16:creationId xmlns:a16="http://schemas.microsoft.com/office/drawing/2014/main" id="{00000000-0008-0000-0300-00002F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2" name="財政力グラフ枠">
          <a:extLst>
            <a:ext uri="{FF2B5EF4-FFF2-40B4-BE49-F238E27FC236}">
              <a16:creationId xmlns:a16="http://schemas.microsoft.com/office/drawing/2014/main" id="{00000000-0008-0000-0300-000034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47</xdr:row>
      <xdr:rowOff>130827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118533</xdr:rowOff>
    </xdr:from>
    <xdr:to>
      <xdr:col>23</xdr:col>
      <xdr:colOff>184150</xdr:colOff>
      <xdr:row>37</xdr:row>
      <xdr:rowOff>48683</xdr:rowOff>
    </xdr:to>
    <xdr:sp macro="" textlink="">
      <xdr:nvSpPr>
        <xdr:cNvPr id="58" name="楕円 57">
          <a:extLst>
            <a:ext uri="{FF2B5EF4-FFF2-40B4-BE49-F238E27FC236}">
              <a16:creationId xmlns:a16="http://schemas.microsoft.com/office/drawing/2014/main" id="{00000000-0008-0000-0300-00003A000000}"/>
            </a:ext>
          </a:extLst>
        </xdr:cNvPr>
        <xdr:cNvSpPr/>
      </xdr:nvSpPr>
      <xdr:spPr>
        <a:xfrm>
          <a:off x="4902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36</xdr:row>
      <xdr:rowOff>169333</xdr:rowOff>
    </xdr:from>
    <xdr:to>
      <xdr:col>23</xdr:col>
      <xdr:colOff>133350</xdr:colOff>
      <xdr:row>38</xdr:row>
      <xdr:rowOff>67733</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114800" y="6341533"/>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135060</xdr:rowOff>
    </xdr:from>
    <xdr:ext cx="762000" cy="259045"/>
    <xdr:sp macro="" textlink="">
      <xdr:nvSpPr>
        <xdr:cNvPr id="60" name="財政力該当値テキスト">
          <a:extLst>
            <a:ext uri="{FF2B5EF4-FFF2-40B4-BE49-F238E27FC236}">
              <a16:creationId xmlns:a16="http://schemas.microsoft.com/office/drawing/2014/main" id="{00000000-0008-0000-0300-00003C000000}"/>
            </a:ext>
          </a:extLst>
        </xdr:cNvPr>
        <xdr:cNvSpPr txBox="1"/>
      </xdr:nvSpPr>
      <xdr:spPr>
        <a:xfrm>
          <a:off x="5041900" y="61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61" name="楕円 60">
          <a:extLst>
            <a:ext uri="{FF2B5EF4-FFF2-40B4-BE49-F238E27FC236}">
              <a16:creationId xmlns:a16="http://schemas.microsoft.com/office/drawing/2014/main" id="{00000000-0008-0000-0300-00003D000000}"/>
            </a:ext>
          </a:extLst>
        </xdr:cNvPr>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40</xdr:row>
      <xdr:rowOff>127000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3225800" y="658283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36</xdr:row>
      <xdr:rowOff>128710</xdr:rowOff>
    </xdr:from>
    <xdr:ext cx="7366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64" name="楕円 63">
          <a:extLst>
            <a:ext uri="{FF2B5EF4-FFF2-40B4-BE49-F238E27FC236}">
              <a16:creationId xmlns:a16="http://schemas.microsoft.com/office/drawing/2014/main" id="{00000000-0008-0000-0300-000040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40</xdr:row>
      <xdr:rowOff>127000</xdr:rowOff>
    </xdr:from>
    <xdr:to>
      <xdr:col>15</xdr:col>
      <xdr:colOff>82550</xdr:colOff>
      <xdr:row>42</xdr:row>
      <xdr:rowOff>65617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2336800" y="698500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39</xdr:row>
      <xdr:rowOff>16527</xdr:rowOff>
    </xdr:from>
    <xdr:ext cx="762000" cy="259045"/>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67" name="楕円 66">
          <a:extLst>
            <a:ext uri="{FF2B5EF4-FFF2-40B4-BE49-F238E27FC236}">
              <a16:creationId xmlns:a16="http://schemas.microsoft.com/office/drawing/2014/main" id="{00000000-0008-0000-0300-000043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42</xdr:row>
      <xdr:rowOff>65617</xdr:rowOff>
    </xdr:from>
    <xdr:to>
      <xdr:col>11</xdr:col>
      <xdr:colOff>31750</xdr:colOff>
      <xdr:row>43</xdr:row>
      <xdr:rowOff>135467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1447800" y="726651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40</xdr:row>
      <xdr:rowOff>126594</xdr:rowOff>
    </xdr:from>
    <xdr:ext cx="7620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70" name="楕円 69">
          <a:extLst>
            <a:ext uri="{FF2B5EF4-FFF2-40B4-BE49-F238E27FC236}">
              <a16:creationId xmlns:a16="http://schemas.microsoft.com/office/drawing/2014/main" id="{00000000-0008-0000-0300-000046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24994</xdr:rowOff>
    </xdr:from>
    <xdr:ext cx="7620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34</xdr:col>
      <xdr:colOff>50800</xdr:colOff>
      <xdr:row>54</xdr:row>
      <xdr:rowOff>76200</xdr:rowOff>
    </xdr:to>
    <xdr:sp macro="" textlink="">
      <xdr:nvSpPr>
        <xdr:cNvPr id="75" name="正方形/長方形 74">
          <a:extLst>
            <a:ext uri="{FF2B5EF4-FFF2-40B4-BE49-F238E27FC236}">
              <a16:creationId xmlns:a16="http://schemas.microsoft.com/office/drawing/2014/main" id="{00000000-0008-0000-0300-00004B000000}"/>
            </a:ext>
          </a:extLst>
        </xdr:cNvPr>
        <xdr:cNvSpPr/>
      </xdr:nvSpPr>
      <xdr:spPr>
        <a:xfrm>
          <a:off x="5905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28</xdr:col>
      <xdr:colOff>38100</xdr:colOff>
      <xdr:row>54</xdr:row>
      <xdr:rowOff>12700</xdr:rowOff>
    </xdr:from>
    <xdr:to>
      <xdr:col>34</xdr:col>
      <xdr:colOff>50800</xdr:colOff>
      <xdr:row>55</xdr:row>
      <xdr:rowOff>95250</xdr:rowOff>
    </xdr:to>
    <xdr:sp macro="" textlink="">
      <xdr:nvSpPr>
        <xdr:cNvPr id="76" name="正方形/長方形 75">
          <a:extLst>
            <a:ext uri="{FF2B5EF4-FFF2-40B4-BE49-F238E27FC236}">
              <a16:creationId xmlns:a16="http://schemas.microsoft.com/office/drawing/2014/main" id="{00000000-0008-0000-0300-00004C000000}"/>
            </a:ext>
          </a:extLst>
        </xdr:cNvPr>
        <xdr:cNvSpPr/>
      </xdr:nvSpPr>
      <xdr:spPr>
        <a:xfrm>
          <a:off x="5905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79" name="正方形/長方形 78">
          <a:extLst>
            <a:ext uri="{FF2B5EF4-FFF2-40B4-BE49-F238E27FC236}">
              <a16:creationId xmlns:a16="http://schemas.microsoft.com/office/drawing/2014/main" id="{00000000-0008-0000-0300-00004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80" name="テキスト ボックス 79">
          <a:extLst>
            <a:ext uri="{FF2B5EF4-FFF2-40B4-BE49-F238E27FC236}">
              <a16:creationId xmlns:a16="http://schemas.microsoft.com/office/drawing/2014/main" id="{00000000-0008-0000-0300-00005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・算定上の分母にあたる歳入（経常一般財源等）は、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年度にかけて、都税収入の増収などにより増加しており、比率の改善に寄与していた。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年度においては、公債費が増加したことなどにより、比率は前年度から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82.2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82" name="直線コネクタ 81">
          <a:extLst>
            <a:ext uri="{FF2B5EF4-FFF2-40B4-BE49-F238E27FC236}">
              <a16:creationId xmlns:a16="http://schemas.microsoft.com/office/drawing/2014/main" id="{00000000-0008-0000-0300-00005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84" name="直線コネクタ 83">
          <a:extLst>
            <a:ext uri="{FF2B5EF4-FFF2-40B4-BE49-F238E27FC236}">
              <a16:creationId xmlns:a16="http://schemas.microsoft.com/office/drawing/2014/main" id="{00000000-0008-0000-0300-00005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86" name="直線コネクタ 85">
          <a:extLst>
            <a:ext uri="{FF2B5EF4-FFF2-40B4-BE49-F238E27FC236}">
              <a16:creationId xmlns:a16="http://schemas.microsoft.com/office/drawing/2014/main" id="{00000000-0008-0000-0300-00005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88" name="直線コネクタ 87">
          <a:extLst>
            <a:ext uri="{FF2B5EF4-FFF2-40B4-BE49-F238E27FC236}">
              <a16:creationId xmlns:a16="http://schemas.microsoft.com/office/drawing/2014/main" id="{00000000-0008-0000-0300-00005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90" name="直線コネクタ 89">
          <a:extLst>
            <a:ext uri="{FF2B5EF4-FFF2-40B4-BE49-F238E27FC236}">
              <a16:creationId xmlns:a16="http://schemas.microsoft.com/office/drawing/2014/main" id="{00000000-0008-0000-0300-00005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92" name="直線コネクタ 91">
          <a:extLst>
            <a:ext uri="{FF2B5EF4-FFF2-40B4-BE49-F238E27FC236}">
              <a16:creationId xmlns:a16="http://schemas.microsoft.com/office/drawing/2014/main" id="{00000000-0008-0000-0300-00005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94" name="財政構造の弾力性グラフ枠">
          <a:extLst>
            <a:ext uri="{FF2B5EF4-FFF2-40B4-BE49-F238E27FC236}">
              <a16:creationId xmlns:a16="http://schemas.microsoft.com/office/drawing/2014/main" id="{00000000-0008-0000-0300-00005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69</xdr:row>
      <xdr:rowOff>168927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00" name="楕円 99">
          <a:extLst>
            <a:ext uri="{FF2B5EF4-FFF2-40B4-BE49-F238E27FC236}">
              <a16:creationId xmlns:a16="http://schemas.microsoft.com/office/drawing/2014/main" id="{00000000-0008-0000-0300-000064000000}"/>
            </a:ext>
          </a:extLst>
        </xdr:cNvPr>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58</xdr:row>
      <xdr:rowOff>30480</xdr:rowOff>
    </xdr:from>
    <xdr:to>
      <xdr:col>23</xdr:col>
      <xdr:colOff>133350</xdr:colOff>
      <xdr:row>61</xdr:row>
      <xdr:rowOff>143510</xdr:rowOff>
    </xdr:to>
    <xdr:cxnSp macro="">
      <xdr:nvCxnSpPr>
        <xdr:cNvPr id="101" name="直線コネクタ 100">
          <a:extLst>
            <a:ext uri="{FF2B5EF4-FFF2-40B4-BE49-F238E27FC236}">
              <a16:creationId xmlns:a16="http://schemas.microsoft.com/office/drawing/2014/main" id="{00000000-0008-0000-0300-000065000000}"/>
            </a:ext>
          </a:extLst>
        </xdr:cNvPr>
        <xdr:cNvCxnSpPr/>
      </xdr:nvCxnSpPr>
      <xdr:spPr>
        <a:xfrm>
          <a:off x="4114800" y="9974580"/>
          <a:ext cx="8382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64787</xdr:rowOff>
    </xdr:from>
    <xdr:ext cx="762000" cy="259045"/>
    <xdr:sp macro="" textlink="">
      <xdr:nvSpPr>
        <xdr:cNvPr id="102" name="財政構造の弾力性該当値テキスト">
          <a:extLst>
            <a:ext uri="{FF2B5EF4-FFF2-40B4-BE49-F238E27FC236}">
              <a16:creationId xmlns:a16="http://schemas.microsoft.com/office/drawing/2014/main" id="{00000000-0008-0000-0300-000066000000}"/>
            </a:ext>
          </a:extLst>
        </xdr:cNvPr>
        <xdr:cNvSpPr txBox="1"/>
      </xdr:nvSpPr>
      <xdr:spPr>
        <a:xfrm>
          <a:off x="5041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151130</xdr:rowOff>
    </xdr:from>
    <xdr:to>
      <xdr:col>19</xdr:col>
      <xdr:colOff>184150</xdr:colOff>
      <xdr:row>58</xdr:row>
      <xdr:rowOff>81280</xdr:rowOff>
    </xdr:to>
    <xdr:sp macro="" textlink="">
      <xdr:nvSpPr>
        <xdr:cNvPr id="103" name="楕円 102">
          <a:extLst>
            <a:ext uri="{FF2B5EF4-FFF2-40B4-BE49-F238E27FC236}">
              <a16:creationId xmlns:a16="http://schemas.microsoft.com/office/drawing/2014/main" id="{00000000-0008-0000-0300-000067000000}"/>
            </a:ext>
          </a:extLst>
        </xdr:cNvPr>
        <xdr:cNvSpPr/>
      </xdr:nvSpPr>
      <xdr:spPr>
        <a:xfrm>
          <a:off x="4064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30480</xdr:rowOff>
    </xdr:from>
    <xdr:to>
      <xdr:col>19</xdr:col>
      <xdr:colOff>133350</xdr:colOff>
      <xdr:row>60</xdr:row>
      <xdr:rowOff>146050</xdr:rowOff>
    </xdr:to>
    <xdr:cxnSp macro="">
      <xdr:nvCxnSpPr>
        <xdr:cNvPr id="104" name="直線コネクタ 103">
          <a:extLst>
            <a:ext uri="{FF2B5EF4-FFF2-40B4-BE49-F238E27FC236}">
              <a16:creationId xmlns:a16="http://schemas.microsoft.com/office/drawing/2014/main" id="{00000000-0008-0000-0300-000068000000}"/>
            </a:ext>
          </a:extLst>
        </xdr:cNvPr>
        <xdr:cNvCxnSpPr/>
      </xdr:nvCxnSpPr>
      <xdr:spPr>
        <a:xfrm flipV="1">
          <a:off x="3225800" y="997458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56</xdr:row>
      <xdr:rowOff>91457</xdr:rowOff>
    </xdr:from>
    <xdr:ext cx="736600" cy="259045"/>
    <xdr:sp macro="" textlink="">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3733800" y="9692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06" name="楕円 105">
          <a:extLst>
            <a:ext uri="{FF2B5EF4-FFF2-40B4-BE49-F238E27FC236}">
              <a16:creationId xmlns:a16="http://schemas.microsoft.com/office/drawing/2014/main" id="{00000000-0008-0000-0300-00006A000000}"/>
            </a:ext>
          </a:extLst>
        </xdr:cNvPr>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60</xdr:row>
      <xdr:rowOff>146050</xdr:rowOff>
    </xdr:from>
    <xdr:to>
      <xdr:col>15</xdr:col>
      <xdr:colOff>82550</xdr:colOff>
      <xdr:row>65</xdr:row>
      <xdr:rowOff>85090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flipV="1">
          <a:off x="2336800" y="10433050"/>
          <a:ext cx="889000" cy="79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59</xdr:row>
      <xdr:rowOff>35577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09" name="楕円 108">
          <a:extLst>
            <a:ext uri="{FF2B5EF4-FFF2-40B4-BE49-F238E27FC236}">
              <a16:creationId xmlns:a16="http://schemas.microsoft.com/office/drawing/2014/main" id="{00000000-0008-0000-0300-00006D000000}"/>
            </a:ext>
          </a:extLst>
        </xdr:cNvPr>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65</xdr:row>
      <xdr:rowOff>85090</xdr:rowOff>
    </xdr:from>
    <xdr:to>
      <xdr:col>11</xdr:col>
      <xdr:colOff>31750</xdr:colOff>
      <xdr:row>67</xdr:row>
      <xdr:rowOff>80010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flipV="1">
          <a:off x="1447800" y="1122934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63</xdr:row>
      <xdr:rowOff>146067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1955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29210</xdr:rowOff>
    </xdr:from>
    <xdr:to>
      <xdr:col>7</xdr:col>
      <xdr:colOff>31750</xdr:colOff>
      <xdr:row>67</xdr:row>
      <xdr:rowOff>130810</xdr:rowOff>
    </xdr:to>
    <xdr:sp macro="" textlink="">
      <xdr:nvSpPr>
        <xdr:cNvPr id="112" name="楕円 111">
          <a:extLst>
            <a:ext uri="{FF2B5EF4-FFF2-40B4-BE49-F238E27FC236}">
              <a16:creationId xmlns:a16="http://schemas.microsoft.com/office/drawing/2014/main" id="{00000000-0008-0000-0300-000070000000}"/>
            </a:ext>
          </a:extLst>
        </xdr:cNvPr>
        <xdr:cNvSpPr/>
      </xdr:nvSpPr>
      <xdr:spPr>
        <a:xfrm>
          <a:off x="1397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140987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1066800" y="1128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14" name="正方形/長方形 113">
          <a:extLst>
            <a:ext uri="{FF2B5EF4-FFF2-40B4-BE49-F238E27FC236}">
              <a16:creationId xmlns:a16="http://schemas.microsoft.com/office/drawing/2014/main" id="{00000000-0008-0000-0300-00007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34</xdr:col>
      <xdr:colOff>50800</xdr:colOff>
      <xdr:row>76</xdr:row>
      <xdr:rowOff>114300</xdr:rowOff>
    </xdr:to>
    <xdr:sp macro="" textlink="">
      <xdr:nvSpPr>
        <xdr:cNvPr id="117" name="正方形/長方形 116">
          <a:extLst>
            <a:ext uri="{FF2B5EF4-FFF2-40B4-BE49-F238E27FC236}">
              <a16:creationId xmlns:a16="http://schemas.microsoft.com/office/drawing/2014/main" id="{00000000-0008-0000-0300-000075000000}"/>
            </a:ext>
          </a:extLst>
        </xdr:cNvPr>
        <xdr:cNvSpPr/>
      </xdr:nvSpPr>
      <xdr:spPr>
        <a:xfrm>
          <a:off x="5905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28</xdr:col>
      <xdr:colOff>38100</xdr:colOff>
      <xdr:row>76</xdr:row>
      <xdr:rowOff>50800</xdr:rowOff>
    </xdr:from>
    <xdr:to>
      <xdr:col>34</xdr:col>
      <xdr:colOff>50800</xdr:colOff>
      <xdr:row>77</xdr:row>
      <xdr:rowOff>133350</xdr:rowOff>
    </xdr:to>
    <xdr:sp macro="" textlink="">
      <xdr:nvSpPr>
        <xdr:cNvPr id="118" name="正方形/長方形 117">
          <a:extLst>
            <a:ext uri="{FF2B5EF4-FFF2-40B4-BE49-F238E27FC236}">
              <a16:creationId xmlns:a16="http://schemas.microsoft.com/office/drawing/2014/main" id="{00000000-0008-0000-0300-000076000000}"/>
            </a:ext>
          </a:extLst>
        </xdr:cNvPr>
        <xdr:cNvSpPr/>
      </xdr:nvSpPr>
      <xdr:spPr>
        <a:xfrm>
          <a:off x="5905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19" name="正方形/長方形 118">
          <a:extLst>
            <a:ext uri="{FF2B5EF4-FFF2-40B4-BE49-F238E27FC236}">
              <a16:creationId xmlns:a16="http://schemas.microsoft.com/office/drawing/2014/main" id="{00000000-0008-0000-0300-00007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20" name="正方形/長方形 119">
          <a:extLst>
            <a:ext uri="{FF2B5EF4-FFF2-40B4-BE49-F238E27FC236}">
              <a16:creationId xmlns:a16="http://schemas.microsoft.com/office/drawing/2014/main" id="{00000000-0008-0000-0300-00007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21" name="正方形/長方形 120">
          <a:extLst>
            <a:ext uri="{FF2B5EF4-FFF2-40B4-BE49-F238E27FC236}">
              <a16:creationId xmlns:a16="http://schemas.microsoft.com/office/drawing/2014/main" id="{00000000-0008-0000-0300-00007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・本指標は、人件費の占める割合が高いため、主に人件費の推移の影響を受けるものである。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年度以降、増額給与改定などにより人件費が増となったことなどから、人口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人当たり人件費・物件費等決算額も増加を続けている。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・なお、都においてはこれまで、大幅な定数削減を行う（</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年度にかけて約</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人）などの内部努力により、人件費の削減に努めてきた。</a:t>
          </a:r>
        </a:p>
      </xdr:txBody>
    </xdr:sp>
    <xdr:clientData/>
  </xdr:twoCellAnchor>
  <xdr:oneCellAnchor>
    <xdr:from>
      <xdr:col>3</xdr:col>
      <xdr:colOff>95250</xdr:colOff>
      <xdr:row>77</xdr:row>
      <xdr:rowOff>6350</xdr:rowOff>
    </xdr:from>
    <xdr:ext cx="349839" cy="225703"/>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38" name="人件費・物件費等の状況グラフ枠">
          <a:extLst>
            <a:ext uri="{FF2B5EF4-FFF2-40B4-BE49-F238E27FC236}">
              <a16:creationId xmlns:a16="http://schemas.microsoft.com/office/drawing/2014/main" id="{00000000-0008-0000-0300-00008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92</xdr:row>
      <xdr:rowOff>35577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49414</xdr:rowOff>
    </xdr:from>
    <xdr:to>
      <xdr:col>23</xdr:col>
      <xdr:colOff>184150</xdr:colOff>
      <xdr:row>89</xdr:row>
      <xdr:rowOff>151014</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53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88</xdr:row>
      <xdr:rowOff>9251</xdr:rowOff>
    </xdr:from>
    <xdr:to>
      <xdr:col>23</xdr:col>
      <xdr:colOff>133350</xdr:colOff>
      <xdr:row>89</xdr:row>
      <xdr:rowOff>100214</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4114800" y="15096851"/>
          <a:ext cx="838200" cy="26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116741</xdr:rowOff>
    </xdr:from>
    <xdr:ext cx="762000" cy="259045"/>
    <xdr:sp macro="" textlink="">
      <xdr:nvSpPr>
        <xdr:cNvPr id="146" name="人件費・物件費等の状況該当値テキスト">
          <a:extLst>
            <a:ext uri="{FF2B5EF4-FFF2-40B4-BE49-F238E27FC236}">
              <a16:creationId xmlns:a16="http://schemas.microsoft.com/office/drawing/2014/main" id="{00000000-0008-0000-0300-000092000000}"/>
            </a:ext>
          </a:extLst>
        </xdr:cNvPr>
        <xdr:cNvSpPr txBox="1"/>
      </xdr:nvSpPr>
      <xdr:spPr>
        <a:xfrm>
          <a:off x="5041900" y="152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129901</xdr:rowOff>
    </xdr:from>
    <xdr:to>
      <xdr:col>19</xdr:col>
      <xdr:colOff>184150</xdr:colOff>
      <xdr:row>88</xdr:row>
      <xdr:rowOff>60051</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50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132694</xdr:rowOff>
    </xdr:from>
    <xdr:to>
      <xdr:col>19</xdr:col>
      <xdr:colOff>133350</xdr:colOff>
      <xdr:row>88</xdr:row>
      <xdr:rowOff>9251</xdr:rowOff>
    </xdr:to>
    <xdr:cxnSp macro="">
      <xdr:nvCxnSpPr>
        <xdr:cNvPr id="148" name="直線コネクタ 147">
          <a:extLst>
            <a:ext uri="{FF2B5EF4-FFF2-40B4-BE49-F238E27FC236}">
              <a16:creationId xmlns:a16="http://schemas.microsoft.com/office/drawing/2014/main" id="{00000000-0008-0000-0300-000094000000}"/>
            </a:ext>
          </a:extLst>
        </xdr:cNvPr>
        <xdr:cNvCxnSpPr/>
      </xdr:nvCxnSpPr>
      <xdr:spPr>
        <a:xfrm>
          <a:off x="3225800" y="14705944"/>
          <a:ext cx="889000" cy="3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86</xdr:row>
      <xdr:rowOff>70228</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4814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81894</xdr:rowOff>
    </xdr:from>
    <xdr:to>
      <xdr:col>15</xdr:col>
      <xdr:colOff>133350</xdr:colOff>
      <xdr:row>86</xdr:row>
      <xdr:rowOff>12044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465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83</xdr:row>
      <xdr:rowOff>170148</xdr:rowOff>
    </xdr:from>
    <xdr:to>
      <xdr:col>15</xdr:col>
      <xdr:colOff>82550</xdr:colOff>
      <xdr:row>85</xdr:row>
      <xdr:rowOff>132694</xdr:rowOff>
    </xdr:to>
    <xdr:cxnSp macro="">
      <xdr:nvCxnSpPr>
        <xdr:cNvPr id="151" name="直線コネクタ 150">
          <a:extLst>
            <a:ext uri="{FF2B5EF4-FFF2-40B4-BE49-F238E27FC236}">
              <a16:creationId xmlns:a16="http://schemas.microsoft.com/office/drawing/2014/main" id="{00000000-0008-0000-0300-000097000000}"/>
            </a:ext>
          </a:extLst>
        </xdr:cNvPr>
        <xdr:cNvCxnSpPr/>
      </xdr:nvCxnSpPr>
      <xdr:spPr>
        <a:xfrm>
          <a:off x="2336800" y="14400498"/>
          <a:ext cx="889000" cy="30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84</xdr:row>
      <xdr:rowOff>22221</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44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119348</xdr:rowOff>
    </xdr:from>
    <xdr:to>
      <xdr:col>11</xdr:col>
      <xdr:colOff>82550</xdr:colOff>
      <xdr:row>84</xdr:row>
      <xdr:rowOff>49498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434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81</xdr:row>
      <xdr:rowOff>145267</xdr:rowOff>
    </xdr:from>
    <xdr:to>
      <xdr:col>11</xdr:col>
      <xdr:colOff>31750</xdr:colOff>
      <xdr:row>83</xdr:row>
      <xdr:rowOff>170148</xdr:rowOff>
    </xdr:to>
    <xdr:cxnSp macro="">
      <xdr:nvCxnSpPr>
        <xdr:cNvPr id="154" name="直線コネクタ 153">
          <a:extLst>
            <a:ext uri="{FF2B5EF4-FFF2-40B4-BE49-F238E27FC236}">
              <a16:creationId xmlns:a16="http://schemas.microsoft.com/office/drawing/2014/main" id="{00000000-0008-0000-0300-00009A000000}"/>
            </a:ext>
          </a:extLst>
        </xdr:cNvPr>
        <xdr:cNvCxnSpPr/>
      </xdr:nvCxnSpPr>
      <xdr:spPr>
        <a:xfrm>
          <a:off x="1447800" y="14032717"/>
          <a:ext cx="889000" cy="36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82</xdr:row>
      <xdr:rowOff>59675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411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94467</xdr:rowOff>
    </xdr:from>
    <xdr:to>
      <xdr:col>7</xdr:col>
      <xdr:colOff>31750</xdr:colOff>
      <xdr:row>82</xdr:row>
      <xdr:rowOff>24617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398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34794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37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91</xdr:col>
      <xdr:colOff>171450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17970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158750</xdr:colOff>
      <xdr:row>76</xdr:row>
      <xdr:rowOff>50800</xdr:rowOff>
    </xdr:from>
    <xdr:to>
      <xdr:col>91</xdr:col>
      <xdr:colOff>171450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17970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・国と都との給料表改定率の相違（国：</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％、都：改定なし）により、ラスパイレス指数は</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都職員の給与は、毎年、人事委員会が民間企業の給与の実態を調査して行う勧告に基づき、都議会の審議を経て条例により決定されており、都内の民間企業の給与水準を適正に反映する仕組みとなっている。</a:t>
          </a:r>
        </a:p>
        <a:p>
          <a:r>
            <a:rPr kumimoji="1" lang="ja-JP" altLang="en-US" sz="1200">
              <a:latin typeface="ＭＳ Ｐゴシック" panose="020B0600070205080204" pitchFamily="50" charset="-128"/>
              <a:ea typeface="ＭＳ Ｐゴシック" panose="020B0600070205080204" pitchFamily="50" charset="-128"/>
            </a:rPr>
            <a:t>・なお、都内民間企業の賃金水準は、厚生労働省の平成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年賃金構造基本統計調査によれば、全国を</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とした場合、</a:t>
          </a:r>
          <a:r>
            <a:rPr kumimoji="1" lang="en-US" altLang="ja-JP" sz="1200">
              <a:latin typeface="ＭＳ Ｐゴシック" panose="020B0600070205080204" pitchFamily="50" charset="-128"/>
              <a:ea typeface="ＭＳ Ｐゴシック" panose="020B0600070205080204" pitchFamily="50" charset="-128"/>
            </a:rPr>
            <a:t>123.6</a:t>
          </a:r>
          <a:r>
            <a:rPr kumimoji="1" lang="ja-JP" altLang="en-US" sz="1200">
              <a:latin typeface="ＭＳ Ｐゴシック" panose="020B0600070205080204" pitchFamily="50" charset="-128"/>
              <a:ea typeface="ＭＳ Ｐゴシック" panose="020B0600070205080204" pitchFamily="50" charset="-128"/>
            </a:rPr>
            <a:t>となっており、都道府県で最も高い水準になっている。</a:t>
          </a:r>
        </a:p>
        <a:p>
          <a:r>
            <a:rPr kumimoji="1" lang="ja-JP" altLang="en-US" sz="1200">
              <a:latin typeface="ＭＳ Ｐゴシック" panose="020B0600070205080204" pitchFamily="50" charset="-128"/>
              <a:ea typeface="ＭＳ Ｐゴシック" panose="020B0600070205080204" pitchFamily="50" charset="-128"/>
            </a:rPr>
            <a:t>・都においては、引き続き、人事委員会勧告に基づき、適正な給与水準を保っていく。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179" name="給与水準   （国との比較）グラフ枠">
          <a:extLst>
            <a:ext uri="{FF2B5EF4-FFF2-40B4-BE49-F238E27FC236}">
              <a16:creationId xmlns:a16="http://schemas.microsoft.com/office/drawing/2014/main" id="{00000000-0008-0000-0300-0000B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92</xdr:row>
      <xdr:rowOff>35577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185" name="楕円 184">
          <a:extLst>
            <a:ext uri="{FF2B5EF4-FFF2-40B4-BE49-F238E27FC236}">
              <a16:creationId xmlns:a16="http://schemas.microsoft.com/office/drawing/2014/main" id="{00000000-0008-0000-0300-0000B9000000}"/>
            </a:ext>
          </a:extLst>
        </xdr:cNvPr>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85</xdr:row>
      <xdr:rowOff>80011</xdr:rowOff>
    </xdr:from>
    <xdr:to>
      <xdr:col>81</xdr:col>
      <xdr:colOff>44450</xdr:colOff>
      <xdr:row>85</xdr:row>
      <xdr:rowOff>80011</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161798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187" name="給与水準   （国との比較）該当値テキスト">
          <a:extLst>
            <a:ext uri="{FF2B5EF4-FFF2-40B4-BE49-F238E27FC236}">
              <a16:creationId xmlns:a16="http://schemas.microsoft.com/office/drawing/2014/main" id="{00000000-0008-0000-0300-0000BB000000}"/>
            </a:ext>
          </a:extLst>
        </xdr:cNvPr>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29211</xdr:rowOff>
    </xdr:from>
    <xdr:to>
      <xdr:col>77</xdr:col>
      <xdr:colOff>95250</xdr:colOff>
      <xdr:row>85</xdr:row>
      <xdr:rowOff>130811</xdr:rowOff>
    </xdr:to>
    <xdr:sp macro="" textlink="">
      <xdr:nvSpPr>
        <xdr:cNvPr id="188" name="楕円 187">
          <a:extLst>
            <a:ext uri="{FF2B5EF4-FFF2-40B4-BE49-F238E27FC236}">
              <a16:creationId xmlns:a16="http://schemas.microsoft.com/office/drawing/2014/main" id="{00000000-0008-0000-0300-0000BC000000}"/>
            </a:ext>
          </a:extLst>
        </xdr:cNvPr>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85</xdr:row>
      <xdr:rowOff>80011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15290800" y="1465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83</xdr:row>
      <xdr:rowOff>140988</xdr:rowOff>
    </xdr:from>
    <xdr:ext cx="7366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29211</xdr:rowOff>
    </xdr:from>
    <xdr:to>
      <xdr:col>73</xdr:col>
      <xdr:colOff>44450</xdr:colOff>
      <xdr:row>85</xdr:row>
      <xdr:rowOff>130811</xdr:rowOff>
    </xdr:to>
    <xdr:sp macro="" textlink="">
      <xdr:nvSpPr>
        <xdr:cNvPr id="191" name="楕円 190">
          <a:extLst>
            <a:ext uri="{FF2B5EF4-FFF2-40B4-BE49-F238E27FC236}">
              <a16:creationId xmlns:a16="http://schemas.microsoft.com/office/drawing/2014/main" id="{00000000-0008-0000-0300-0000BF000000}"/>
            </a:ext>
          </a:extLst>
        </xdr:cNvPr>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82</xdr:row>
      <xdr:rowOff>63500</xdr:rowOff>
    </xdr:from>
    <xdr:to>
      <xdr:col>72</xdr:col>
      <xdr:colOff>203200</xdr:colOff>
      <xdr:row>85</xdr:row>
      <xdr:rowOff>80011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14401800" y="14122400"/>
          <a:ext cx="889000" cy="5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83</xdr:row>
      <xdr:rowOff>140988</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14909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194" name="楕円 193">
          <a:extLst>
            <a:ext uri="{FF2B5EF4-FFF2-40B4-BE49-F238E27FC236}">
              <a16:creationId xmlns:a16="http://schemas.microsoft.com/office/drawing/2014/main" id="{00000000-0008-0000-0300-0000C2000000}"/>
            </a:ext>
          </a:extLst>
        </xdr:cNvPr>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82</xdr:row>
      <xdr:rowOff>63500</xdr:rowOff>
    </xdr:from>
    <xdr:to>
      <xdr:col>68</xdr:col>
      <xdr:colOff>152400</xdr:colOff>
      <xdr:row>88</xdr:row>
      <xdr:rowOff>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13512800" y="14122400"/>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80</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197" name="楕円 196">
          <a:extLst>
            <a:ext uri="{FF2B5EF4-FFF2-40B4-BE49-F238E27FC236}">
              <a16:creationId xmlns:a16="http://schemas.microsoft.com/office/drawing/2014/main" id="{00000000-0008-0000-0300-0000C500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60977</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199" name="正方形/長方形 198">
          <a:extLst>
            <a:ext uri="{FF2B5EF4-FFF2-40B4-BE49-F238E27FC236}">
              <a16:creationId xmlns:a16="http://schemas.microsoft.com/office/drawing/2014/main" id="{00000000-0008-0000-0300-0000C700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91</xdr:col>
      <xdr:colOff>171450</xdr:colOff>
      <xdr:row>54</xdr:row>
      <xdr:rowOff>76200</xdr:rowOff>
    </xdr:to>
    <xdr:sp macro="" textlink="">
      <xdr:nvSpPr>
        <xdr:cNvPr id="202" name="正方形/長方形 201">
          <a:extLst>
            <a:ext uri="{FF2B5EF4-FFF2-40B4-BE49-F238E27FC236}">
              <a16:creationId xmlns:a16="http://schemas.microsoft.com/office/drawing/2014/main" id="{00000000-0008-0000-0300-0000CA000000}"/>
            </a:ext>
          </a:extLst>
        </xdr:cNvPr>
        <xdr:cNvSpPr/>
      </xdr:nvSpPr>
      <xdr:spPr>
        <a:xfrm>
          <a:off x="17970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158750</xdr:colOff>
      <xdr:row>54</xdr:row>
      <xdr:rowOff>12700</xdr:rowOff>
    </xdr:from>
    <xdr:to>
      <xdr:col>91</xdr:col>
      <xdr:colOff>171450</xdr:colOff>
      <xdr:row>55</xdr:row>
      <xdr:rowOff>95250</xdr:rowOff>
    </xdr:to>
    <xdr:sp macro="" textlink="">
      <xdr:nvSpPr>
        <xdr:cNvPr id="203" name="正方形/長方形 202">
          <a:extLst>
            <a:ext uri="{FF2B5EF4-FFF2-40B4-BE49-F238E27FC236}">
              <a16:creationId xmlns:a16="http://schemas.microsoft.com/office/drawing/2014/main" id="{00000000-0008-0000-0300-0000CB000000}"/>
            </a:ext>
          </a:extLst>
        </xdr:cNvPr>
        <xdr:cNvSpPr/>
      </xdr:nvSpPr>
      <xdr:spPr>
        <a:xfrm>
          <a:off x="17970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04" name="正方形/長方形 203">
          <a:extLst>
            <a:ext uri="{FF2B5EF4-FFF2-40B4-BE49-F238E27FC236}">
              <a16:creationId xmlns:a16="http://schemas.microsoft.com/office/drawing/2014/main" id="{00000000-0008-0000-0300-0000CC00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05" name="正方形/長方形 204">
          <a:extLst>
            <a:ext uri="{FF2B5EF4-FFF2-40B4-BE49-F238E27FC236}">
              <a16:creationId xmlns:a16="http://schemas.microsoft.com/office/drawing/2014/main" id="{00000000-0008-0000-0300-0000CD00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06" name="正方形/長方形 205">
          <a:extLst>
            <a:ext uri="{FF2B5EF4-FFF2-40B4-BE49-F238E27FC236}">
              <a16:creationId xmlns:a16="http://schemas.microsoft.com/office/drawing/2014/main" id="{00000000-0008-0000-0300-0000CE00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人口</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万人当たり職員数：</a:t>
          </a:r>
          <a:r>
            <a:rPr kumimoji="1" lang="en-US" altLang="ja-JP" sz="1200">
              <a:latin typeface="ＭＳ Ｐゴシック" panose="020B0600070205080204" pitchFamily="50" charset="-128"/>
              <a:ea typeface="ＭＳ Ｐゴシック" panose="020B0600070205080204" pitchFamily="50" charset="-128"/>
            </a:rPr>
            <a:t>1,112.22</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151,678</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×100,000/13,637,346</a:t>
          </a:r>
          <a:r>
            <a:rPr kumimoji="1" lang="ja-JP" altLang="en-US" sz="1200">
              <a:latin typeface="ＭＳ Ｐゴシック" panose="020B0600070205080204" pitchFamily="50" charset="-128"/>
              <a:ea typeface="ＭＳ Ｐゴシック" panose="020B0600070205080204" pitchFamily="50" charset="-128"/>
            </a:rPr>
            <a:t>人）</a:t>
          </a: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かけて、執行体制の抜本的な見直しを行う一方で、都政の重要課題の解決に向けて必要な体制・人員を措置するとともに、都民サービスに直結する学校職員の増員等により、全任命権者（都全体）で職員数は増加している。</a:t>
          </a:r>
        </a:p>
        <a:p>
          <a:r>
            <a:rPr kumimoji="1" lang="ja-JP" altLang="en-US" sz="1200">
              <a:latin typeface="ＭＳ Ｐゴシック" panose="020B0600070205080204" pitchFamily="50" charset="-128"/>
              <a:ea typeface="ＭＳ Ｐゴシック" panose="020B0600070205080204" pitchFamily="50" charset="-128"/>
            </a:rPr>
            <a:t>・引き続き徹底した内部努力を行い、限られた人材を有効に活用しながら、新しい時代に対応した少数精鋭による効率的な執行体制の構築に努めていく。</a:t>
          </a:r>
        </a:p>
      </xdr:txBody>
    </xdr:sp>
    <xdr:clientData/>
  </xdr:twoCellAnchor>
  <xdr:oneCellAnchor>
    <xdr:from>
      <xdr:col>61</xdr:col>
      <xdr:colOff>6350</xdr:colOff>
      <xdr:row>54</xdr:row>
      <xdr:rowOff>139700</xdr:rowOff>
    </xdr:from>
    <xdr:ext cx="349839" cy="225703"/>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11" name="直線コネクタ 210">
          <a:extLst>
            <a:ext uri="{FF2B5EF4-FFF2-40B4-BE49-F238E27FC236}">
              <a16:creationId xmlns:a16="http://schemas.microsoft.com/office/drawing/2014/main" id="{00000000-0008-0000-0300-0000D300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13" name="直線コネクタ 212">
          <a:extLst>
            <a:ext uri="{FF2B5EF4-FFF2-40B4-BE49-F238E27FC236}">
              <a16:creationId xmlns:a16="http://schemas.microsoft.com/office/drawing/2014/main" id="{00000000-0008-0000-0300-0000D500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15" name="直線コネクタ 214">
          <a:extLst>
            <a:ext uri="{FF2B5EF4-FFF2-40B4-BE49-F238E27FC236}">
              <a16:creationId xmlns:a16="http://schemas.microsoft.com/office/drawing/2014/main" id="{00000000-0008-0000-0300-0000D700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17" name="直線コネクタ 216">
          <a:extLst>
            <a:ext uri="{FF2B5EF4-FFF2-40B4-BE49-F238E27FC236}">
              <a16:creationId xmlns:a16="http://schemas.microsoft.com/office/drawing/2014/main" id="{00000000-0008-0000-0300-0000D900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19" name="直線コネクタ 218">
          <a:extLst>
            <a:ext uri="{FF2B5EF4-FFF2-40B4-BE49-F238E27FC236}">
              <a16:creationId xmlns:a16="http://schemas.microsoft.com/office/drawing/2014/main" id="{00000000-0008-0000-0300-0000DB00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221" name="直線コネクタ 220">
          <a:extLst>
            <a:ext uri="{FF2B5EF4-FFF2-40B4-BE49-F238E27FC236}">
              <a16:creationId xmlns:a16="http://schemas.microsoft.com/office/drawing/2014/main" id="{00000000-0008-0000-0300-0000DD00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23" name="直線コネクタ 222">
          <a:extLst>
            <a:ext uri="{FF2B5EF4-FFF2-40B4-BE49-F238E27FC236}">
              <a16:creationId xmlns:a16="http://schemas.microsoft.com/office/drawing/2014/main" id="{00000000-0008-0000-0300-0000DF00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1,098.00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225" name="定員管理の状況グラフ枠">
          <a:extLst>
            <a:ext uri="{FF2B5EF4-FFF2-40B4-BE49-F238E27FC236}">
              <a16:creationId xmlns:a16="http://schemas.microsoft.com/office/drawing/2014/main" id="{00000000-0008-0000-0300-0000E100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69</xdr:row>
      <xdr:rowOff>168927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25884</xdr:rowOff>
    </xdr:from>
    <xdr:to>
      <xdr:col>81</xdr:col>
      <xdr:colOff>95250</xdr:colOff>
      <xdr:row>57</xdr:row>
      <xdr:rowOff>127484</xdr:rowOff>
    </xdr:to>
    <xdr:sp macro="" textlink="">
      <xdr:nvSpPr>
        <xdr:cNvPr id="231" name="楕円 230">
          <a:extLst>
            <a:ext uri="{FF2B5EF4-FFF2-40B4-BE49-F238E27FC236}">
              <a16:creationId xmlns:a16="http://schemas.microsoft.com/office/drawing/2014/main" id="{00000000-0008-0000-0300-0000E7000000}"/>
            </a:ext>
          </a:extLst>
        </xdr:cNvPr>
        <xdr:cNvSpPr/>
      </xdr:nvSpPr>
      <xdr:spPr>
        <a:xfrm>
          <a:off x="16967200" y="979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57</xdr:row>
      <xdr:rowOff>76684</xdr:rowOff>
    </xdr:from>
    <xdr:to>
      <xdr:col>81</xdr:col>
      <xdr:colOff>44450</xdr:colOff>
      <xdr:row>63</xdr:row>
      <xdr:rowOff>49954</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flipV="1">
          <a:off x="16179800" y="9849334"/>
          <a:ext cx="838200" cy="100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93211</xdr:rowOff>
    </xdr:from>
    <xdr:ext cx="762000" cy="259045"/>
    <xdr:sp macro="" textlink="">
      <xdr:nvSpPr>
        <xdr:cNvPr id="233" name="定員管理の状況該当値テキスト">
          <a:extLst>
            <a:ext uri="{FF2B5EF4-FFF2-40B4-BE49-F238E27FC236}">
              <a16:creationId xmlns:a16="http://schemas.microsoft.com/office/drawing/2014/main" id="{00000000-0008-0000-0300-0000E9000000}"/>
            </a:ext>
          </a:extLst>
        </xdr:cNvPr>
        <xdr:cNvSpPr txBox="1"/>
      </xdr:nvSpPr>
      <xdr:spPr>
        <a:xfrm>
          <a:off x="17106900" y="969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170604</xdr:rowOff>
    </xdr:from>
    <xdr:to>
      <xdr:col>77</xdr:col>
      <xdr:colOff>95250</xdr:colOff>
      <xdr:row>63</xdr:row>
      <xdr:rowOff>100754</xdr:rowOff>
    </xdr:to>
    <xdr:sp macro="" textlink="">
      <xdr:nvSpPr>
        <xdr:cNvPr id="234" name="楕円 233">
          <a:extLst>
            <a:ext uri="{FF2B5EF4-FFF2-40B4-BE49-F238E27FC236}">
              <a16:creationId xmlns:a16="http://schemas.microsoft.com/office/drawing/2014/main" id="{00000000-0008-0000-0300-0000EA000000}"/>
            </a:ext>
          </a:extLst>
        </xdr:cNvPr>
        <xdr:cNvSpPr/>
      </xdr:nvSpPr>
      <xdr:spPr>
        <a:xfrm>
          <a:off x="16129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49954</xdr:rowOff>
    </xdr:from>
    <xdr:to>
      <xdr:col>77</xdr:col>
      <xdr:colOff>44450</xdr:colOff>
      <xdr:row>63</xdr:row>
      <xdr:rowOff>146473</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flipV="1">
          <a:off x="15290800" y="1085130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61</xdr:row>
      <xdr:rowOff>110931</xdr:rowOff>
    </xdr:from>
    <xdr:ext cx="7366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5798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95673</xdr:rowOff>
    </xdr:from>
    <xdr:to>
      <xdr:col>73</xdr:col>
      <xdr:colOff>44450</xdr:colOff>
      <xdr:row>64</xdr:row>
      <xdr:rowOff>25823</xdr:rowOff>
    </xdr:to>
    <xdr:sp macro="" textlink="">
      <xdr:nvSpPr>
        <xdr:cNvPr id="237" name="楕円 236">
          <a:extLst>
            <a:ext uri="{FF2B5EF4-FFF2-40B4-BE49-F238E27FC236}">
              <a16:creationId xmlns:a16="http://schemas.microsoft.com/office/drawing/2014/main" id="{00000000-0008-0000-0300-0000ED000000}"/>
            </a:ext>
          </a:extLst>
        </xdr:cNvPr>
        <xdr:cNvSpPr/>
      </xdr:nvSpPr>
      <xdr:spPr>
        <a:xfrm>
          <a:off x="15240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63</xdr:row>
      <xdr:rowOff>146473</xdr:rowOff>
    </xdr:from>
    <xdr:to>
      <xdr:col>72</xdr:col>
      <xdr:colOff>203200</xdr:colOff>
      <xdr:row>64</xdr:row>
      <xdr:rowOff>143933</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flipV="1">
          <a:off x="14401800" y="1094782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62</xdr:row>
      <xdr:rowOff>36000</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4909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93133</xdr:rowOff>
    </xdr:from>
    <xdr:to>
      <xdr:col>68</xdr:col>
      <xdr:colOff>203200</xdr:colOff>
      <xdr:row>65</xdr:row>
      <xdr:rowOff>23283</xdr:rowOff>
    </xdr:to>
    <xdr:sp macro="" textlink="">
      <xdr:nvSpPr>
        <xdr:cNvPr id="240" name="楕円 239">
          <a:extLst>
            <a:ext uri="{FF2B5EF4-FFF2-40B4-BE49-F238E27FC236}">
              <a16:creationId xmlns:a16="http://schemas.microsoft.com/office/drawing/2014/main" id="{00000000-0008-0000-0300-0000F0000000}"/>
            </a:ext>
          </a:extLst>
        </xdr:cNvPr>
        <xdr:cNvSpPr/>
      </xdr:nvSpPr>
      <xdr:spPr>
        <a:xfrm>
          <a:off x="14351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64</xdr:row>
      <xdr:rowOff>143933</xdr:rowOff>
    </xdr:from>
    <xdr:to>
      <xdr:col>68</xdr:col>
      <xdr:colOff>152400</xdr:colOff>
      <xdr:row>66</xdr:row>
      <xdr:rowOff>126214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flipV="1">
          <a:off x="13512800" y="11116733"/>
          <a:ext cx="889000" cy="32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63</xdr:row>
      <xdr:rowOff>33460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4020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75414</xdr:rowOff>
    </xdr:from>
    <xdr:to>
      <xdr:col>64</xdr:col>
      <xdr:colOff>152400</xdr:colOff>
      <xdr:row>67</xdr:row>
      <xdr:rowOff>5564</xdr:rowOff>
    </xdr:to>
    <xdr:sp macro="" textlink="">
      <xdr:nvSpPr>
        <xdr:cNvPr id="243" name="楕円 242">
          <a:extLst>
            <a:ext uri="{FF2B5EF4-FFF2-40B4-BE49-F238E27FC236}">
              <a16:creationId xmlns:a16="http://schemas.microsoft.com/office/drawing/2014/main" id="{00000000-0008-0000-0300-0000F3000000}"/>
            </a:ext>
          </a:extLst>
        </xdr:cNvPr>
        <xdr:cNvSpPr/>
      </xdr:nvSpPr>
      <xdr:spPr>
        <a:xfrm>
          <a:off x="13462000" y="113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15741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3131800" y="111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245" name="正方形/長方形 244">
          <a:extLst>
            <a:ext uri="{FF2B5EF4-FFF2-40B4-BE49-F238E27FC236}">
              <a16:creationId xmlns:a16="http://schemas.microsoft.com/office/drawing/2014/main" id="{00000000-0008-0000-0300-0000F500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91</xdr:col>
      <xdr:colOff>171450</xdr:colOff>
      <xdr:row>32</xdr:row>
      <xdr:rowOff>38100</xdr:rowOff>
    </xdr:to>
    <xdr:sp macro="" textlink="">
      <xdr:nvSpPr>
        <xdr:cNvPr id="248" name="正方形/長方形 247">
          <a:extLst>
            <a:ext uri="{FF2B5EF4-FFF2-40B4-BE49-F238E27FC236}">
              <a16:creationId xmlns:a16="http://schemas.microsoft.com/office/drawing/2014/main" id="{00000000-0008-0000-0300-0000F8000000}"/>
            </a:ext>
          </a:extLst>
        </xdr:cNvPr>
        <xdr:cNvSpPr/>
      </xdr:nvSpPr>
      <xdr:spPr>
        <a:xfrm>
          <a:off x="17970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158750</xdr:colOff>
      <xdr:row>31</xdr:row>
      <xdr:rowOff>146050</xdr:rowOff>
    </xdr:from>
    <xdr:to>
      <xdr:col>91</xdr:col>
      <xdr:colOff>171450</xdr:colOff>
      <xdr:row>33</xdr:row>
      <xdr:rowOff>57150</xdr:rowOff>
    </xdr:to>
    <xdr:sp macro="" textlink="">
      <xdr:nvSpPr>
        <xdr:cNvPr id="249" name="正方形/長方形 248">
          <a:extLst>
            <a:ext uri="{FF2B5EF4-FFF2-40B4-BE49-F238E27FC236}">
              <a16:creationId xmlns:a16="http://schemas.microsoft.com/office/drawing/2014/main" id="{00000000-0008-0000-0300-0000F9000000}"/>
            </a:ext>
          </a:extLst>
        </xdr:cNvPr>
        <xdr:cNvSpPr/>
      </xdr:nvSpPr>
      <xdr:spPr>
        <a:xfrm>
          <a:off x="17970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250" name="正方形/長方形 249">
          <a:extLst>
            <a:ext uri="{FF2B5EF4-FFF2-40B4-BE49-F238E27FC236}">
              <a16:creationId xmlns:a16="http://schemas.microsoft.com/office/drawing/2014/main" id="{00000000-0008-0000-0300-0000FA00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251" name="正方形/長方形 250">
          <a:extLst>
            <a:ext uri="{FF2B5EF4-FFF2-40B4-BE49-F238E27FC236}">
              <a16:creationId xmlns:a16="http://schemas.microsoft.com/office/drawing/2014/main" id="{00000000-0008-0000-0300-0000FB00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252" name="正方形/長方形 251">
          <a:extLst>
            <a:ext uri="{FF2B5EF4-FFF2-40B4-BE49-F238E27FC236}">
              <a16:creationId xmlns:a16="http://schemas.microsoft.com/office/drawing/2014/main" id="{00000000-0008-0000-0300-0000FC00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・本指数は、</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か年の平均値を表している。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年度以降、都税収入の増収などに伴い算定上の分母となる標準財政規模は増加している一方、分子に当たる元利償還金等から比率算定上控除される基準財政需要額算入公債費等が減少したことなどにより、</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年度まで比率は上昇した。</a:t>
          </a:r>
        </a:p>
        <a:p>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年度及び</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年度においては、前述のとおり標準財政規模の増加に加え、元利償還金が減少したことなどにより、単年度の比率は改善したものの、３か年平均では比率は上昇し、</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・都にあっては、元利償還金等から算定上控除される都市計画税を都道府県で唯一特例で課税しているため、他道府県に比べて実質公債費比率が低くなる傾向がある。</a:t>
          </a:r>
        </a:p>
      </xdr:txBody>
    </xdr:sp>
    <xdr:clientData/>
  </xdr:twoCellAnchor>
  <xdr:oneCellAnchor>
    <xdr:from>
      <xdr:col>61</xdr:col>
      <xdr:colOff>6350</xdr:colOff>
      <xdr:row>32</xdr:row>
      <xdr:rowOff>101600</xdr:rowOff>
    </xdr:from>
    <xdr:ext cx="298543" cy="225703"/>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269" name="公債費負担の状況グラフ枠">
          <a:extLst>
            <a:ext uri="{FF2B5EF4-FFF2-40B4-BE49-F238E27FC236}">
              <a16:creationId xmlns:a16="http://schemas.microsoft.com/office/drawing/2014/main" id="{00000000-0008-0000-0300-00000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47</xdr:row>
      <xdr:rowOff>130827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98072</xdr:rowOff>
    </xdr:from>
    <xdr:to>
      <xdr:col>81</xdr:col>
      <xdr:colOff>95250</xdr:colOff>
      <xdr:row>44</xdr:row>
      <xdr:rowOff>28222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43</xdr:row>
      <xdr:rowOff>14817</xdr:rowOff>
    </xdr:from>
    <xdr:to>
      <xdr:col>81</xdr:col>
      <xdr:colOff>44450</xdr:colOff>
      <xdr:row>43</xdr:row>
      <xdr:rowOff>148872</xdr:rowOff>
    </xdr:to>
    <xdr:cxnSp macro="">
      <xdr:nvCxnSpPr>
        <xdr:cNvPr id="276" name="直線コネクタ 275">
          <a:extLst>
            <a:ext uri="{FF2B5EF4-FFF2-40B4-BE49-F238E27FC236}">
              <a16:creationId xmlns:a16="http://schemas.microsoft.com/office/drawing/2014/main" id="{00000000-0008-0000-0300-000014010000}"/>
            </a:ext>
          </a:extLst>
        </xdr:cNvPr>
        <xdr:cNvCxnSpPr/>
      </xdr:nvCxnSpPr>
      <xdr:spPr>
        <a:xfrm>
          <a:off x="16179800" y="7387167"/>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70149</xdr:rowOff>
    </xdr:from>
    <xdr:ext cx="762000" cy="259045"/>
    <xdr:sp macro="" textlink="">
      <xdr:nvSpPr>
        <xdr:cNvPr id="277" name="公債費負担の状況該当値テキスト">
          <a:extLst>
            <a:ext uri="{FF2B5EF4-FFF2-40B4-BE49-F238E27FC236}">
              <a16:creationId xmlns:a16="http://schemas.microsoft.com/office/drawing/2014/main" id="{00000000-0008-0000-0300-000015010000}"/>
            </a:ext>
          </a:extLst>
        </xdr:cNvPr>
        <xdr:cNvSpPr txBox="1"/>
      </xdr:nvSpPr>
      <xdr:spPr>
        <a:xfrm>
          <a:off x="17106900" y="744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89605</xdr:rowOff>
    </xdr:from>
    <xdr:to>
      <xdr:col>77</xdr:col>
      <xdr:colOff>44450</xdr:colOff>
      <xdr:row>43</xdr:row>
      <xdr:rowOff>14817</xdr:rowOff>
    </xdr:to>
    <xdr:cxnSp macro="">
      <xdr:nvCxnSpPr>
        <xdr:cNvPr id="279" name="直線コネクタ 278">
          <a:extLst>
            <a:ext uri="{FF2B5EF4-FFF2-40B4-BE49-F238E27FC236}">
              <a16:creationId xmlns:a16="http://schemas.microsoft.com/office/drawing/2014/main" id="{00000000-0008-0000-0300-000017010000}"/>
            </a:ext>
          </a:extLst>
        </xdr:cNvPr>
        <xdr:cNvCxnSpPr/>
      </xdr:nvCxnSpPr>
      <xdr:spPr>
        <a:xfrm>
          <a:off x="15290800" y="7119055"/>
          <a:ext cx="889000" cy="26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41</xdr:row>
      <xdr:rowOff>75794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38805</xdr:rowOff>
    </xdr:from>
    <xdr:to>
      <xdr:col>73</xdr:col>
      <xdr:colOff>44450</xdr:colOff>
      <xdr:row>41</xdr:row>
      <xdr:rowOff>140405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36</xdr:row>
      <xdr:rowOff>142522</xdr:rowOff>
    </xdr:from>
    <xdr:to>
      <xdr:col>72</xdr:col>
      <xdr:colOff>203200</xdr:colOff>
      <xdr:row>41</xdr:row>
      <xdr:rowOff>89605</xdr:rowOff>
    </xdr:to>
    <xdr:cxnSp macro="">
      <xdr:nvCxnSpPr>
        <xdr:cNvPr id="282" name="直線コネクタ 281">
          <a:extLst>
            <a:ext uri="{FF2B5EF4-FFF2-40B4-BE49-F238E27FC236}">
              <a16:creationId xmlns:a16="http://schemas.microsoft.com/office/drawing/2014/main" id="{00000000-0008-0000-0300-00001A010000}"/>
            </a:ext>
          </a:extLst>
        </xdr:cNvPr>
        <xdr:cNvCxnSpPr/>
      </xdr:nvCxnSpPr>
      <xdr:spPr>
        <a:xfrm>
          <a:off x="14401800" y="6314722"/>
          <a:ext cx="889000" cy="8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39</xdr:row>
      <xdr:rowOff>150582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91722</xdr:rowOff>
    </xdr:from>
    <xdr:to>
      <xdr:col>68</xdr:col>
      <xdr:colOff>203200</xdr:colOff>
      <xdr:row>37</xdr:row>
      <xdr:rowOff>21872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62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36</xdr:row>
      <xdr:rowOff>8467</xdr:rowOff>
    </xdr:from>
    <xdr:to>
      <xdr:col>68</xdr:col>
      <xdr:colOff>152400</xdr:colOff>
      <xdr:row>36</xdr:row>
      <xdr:rowOff>142522</xdr:rowOff>
    </xdr:to>
    <xdr:cxnSp macro="">
      <xdr:nvCxnSpPr>
        <xdr:cNvPr id="285" name="直線コネクタ 284">
          <a:extLst>
            <a:ext uri="{FF2B5EF4-FFF2-40B4-BE49-F238E27FC236}">
              <a16:creationId xmlns:a16="http://schemas.microsoft.com/office/drawing/2014/main" id="{00000000-0008-0000-0300-00001D010000}"/>
            </a:ext>
          </a:extLst>
        </xdr:cNvPr>
        <xdr:cNvCxnSpPr/>
      </xdr:nvCxnSpPr>
      <xdr:spPr>
        <a:xfrm>
          <a:off x="13512800" y="6180667"/>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35</xdr:row>
      <xdr:rowOff>32049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603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129117</xdr:rowOff>
    </xdr:from>
    <xdr:to>
      <xdr:col>64</xdr:col>
      <xdr:colOff>152400</xdr:colOff>
      <xdr:row>36</xdr:row>
      <xdr:rowOff>59267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69444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91</xdr:col>
      <xdr:colOff>171450</xdr:colOff>
      <xdr:row>10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158750</xdr:colOff>
      <xdr:row>9</xdr:row>
      <xdr:rowOff>107950</xdr:rowOff>
    </xdr:from>
    <xdr:to>
      <xdr:col>91</xdr:col>
      <xdr:colOff>171450</xdr:colOff>
      <xdr:row>11</xdr:row>
      <xdr:rowOff>19050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・都債現在高や退職手当負担見込額の減少など、算定上の分子となる将来負担額は着実に減少している。また、</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年度以降、分母となる標準財政規模が、都税収入の増収等を背景に増加していることから、比率は改善傾向にある。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312" name="将来負担の状況グラフ枠">
          <a:extLst>
            <a:ext uri="{FF2B5EF4-FFF2-40B4-BE49-F238E27FC236}">
              <a16:creationId xmlns:a16="http://schemas.microsoft.com/office/drawing/2014/main" id="{00000000-0008-0000-0300-00003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25</xdr:row>
      <xdr:rowOff>92727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170921</xdr:rowOff>
    </xdr:from>
    <xdr:to>
      <xdr:col>81</xdr:col>
      <xdr:colOff>95250</xdr:colOff>
      <xdr:row>15</xdr:row>
      <xdr:rowOff>101071</xdr:rowOff>
    </xdr:to>
    <xdr:sp macro="" textlink="">
      <xdr:nvSpPr>
        <xdr:cNvPr id="318" name="楕円 317">
          <a:extLst>
            <a:ext uri="{FF2B5EF4-FFF2-40B4-BE49-F238E27FC236}">
              <a16:creationId xmlns:a16="http://schemas.microsoft.com/office/drawing/2014/main" id="{00000000-0008-0000-0300-00003E010000}"/>
            </a:ext>
          </a:extLst>
        </xdr:cNvPr>
        <xdr:cNvSpPr/>
      </xdr:nvSpPr>
      <xdr:spPr>
        <a:xfrm>
          <a:off x="16967200" y="25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15</xdr:row>
      <xdr:rowOff>50271</xdr:rowOff>
    </xdr:from>
    <xdr:to>
      <xdr:col>81</xdr:col>
      <xdr:colOff>44450</xdr:colOff>
      <xdr:row>16</xdr:row>
      <xdr:rowOff>25612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2622021"/>
          <a:ext cx="838200" cy="14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142998</xdr:rowOff>
    </xdr:from>
    <xdr:ext cx="762000" cy="259045"/>
    <xdr:sp macro="" textlink="">
      <xdr:nvSpPr>
        <xdr:cNvPr id="320" name="将来負担の状況該当値テキスト">
          <a:extLst>
            <a:ext uri="{FF2B5EF4-FFF2-40B4-BE49-F238E27FC236}">
              <a16:creationId xmlns:a16="http://schemas.microsoft.com/office/drawing/2014/main" id="{00000000-0008-0000-0300-000040010000}"/>
            </a:ext>
          </a:extLst>
        </xdr:cNvPr>
        <xdr:cNvSpPr txBox="1"/>
      </xdr:nvSpPr>
      <xdr:spPr>
        <a:xfrm>
          <a:off x="17106900" y="25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146262</xdr:rowOff>
    </xdr:from>
    <xdr:to>
      <xdr:col>77</xdr:col>
      <xdr:colOff>95250</xdr:colOff>
      <xdr:row>16</xdr:row>
      <xdr:rowOff>76412</xdr:rowOff>
    </xdr:to>
    <xdr:sp macro="" textlink="">
      <xdr:nvSpPr>
        <xdr:cNvPr id="321" name="楕円 320">
          <a:extLst>
            <a:ext uri="{FF2B5EF4-FFF2-40B4-BE49-F238E27FC236}">
              <a16:creationId xmlns:a16="http://schemas.microsoft.com/office/drawing/2014/main" id="{00000000-0008-0000-0300-000041010000}"/>
            </a:ext>
          </a:extLst>
        </xdr:cNvPr>
        <xdr:cNvSpPr/>
      </xdr:nvSpPr>
      <xdr:spPr>
        <a:xfrm>
          <a:off x="16129000" y="2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25612</xdr:rowOff>
    </xdr:from>
    <xdr:to>
      <xdr:col>77</xdr:col>
      <xdr:colOff>44450</xdr:colOff>
      <xdr:row>17</xdr:row>
      <xdr:rowOff>101494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2768812"/>
          <a:ext cx="889000" cy="24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14</xdr:row>
      <xdr:rowOff>86589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248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50694</xdr:rowOff>
    </xdr:from>
    <xdr:to>
      <xdr:col>73</xdr:col>
      <xdr:colOff>44450</xdr:colOff>
      <xdr:row>17</xdr:row>
      <xdr:rowOff>152294</xdr:rowOff>
    </xdr:to>
    <xdr:sp macro="" textlink="">
      <xdr:nvSpPr>
        <xdr:cNvPr id="324" name="楕円 323">
          <a:extLst>
            <a:ext uri="{FF2B5EF4-FFF2-40B4-BE49-F238E27FC236}">
              <a16:creationId xmlns:a16="http://schemas.microsoft.com/office/drawing/2014/main" id="{00000000-0008-0000-0300-000044010000}"/>
            </a:ext>
          </a:extLst>
        </xdr:cNvPr>
        <xdr:cNvSpPr/>
      </xdr:nvSpPr>
      <xdr:spPr>
        <a:xfrm>
          <a:off x="15240000" y="29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17</xdr:row>
      <xdr:rowOff>101494</xdr:rowOff>
    </xdr:from>
    <xdr:to>
      <xdr:col>72</xdr:col>
      <xdr:colOff>203200</xdr:colOff>
      <xdr:row>19</xdr:row>
      <xdr:rowOff>112501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3016144"/>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15</xdr:row>
      <xdr:rowOff>162471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27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61701</xdr:rowOff>
    </xdr:from>
    <xdr:to>
      <xdr:col>68</xdr:col>
      <xdr:colOff>203200</xdr:colOff>
      <xdr:row>19</xdr:row>
      <xdr:rowOff>163301</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4351000" y="331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19</xdr:row>
      <xdr:rowOff>112501</xdr:rowOff>
    </xdr:from>
    <xdr:to>
      <xdr:col>68</xdr:col>
      <xdr:colOff>152400</xdr:colOff>
      <xdr:row>22</xdr:row>
      <xdr:rowOff>70697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3370051"/>
          <a:ext cx="889000" cy="47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18</xdr:row>
      <xdr:rowOff>2028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308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19897</xdr:rowOff>
    </xdr:from>
    <xdr:to>
      <xdr:col>64</xdr:col>
      <xdr:colOff>152400</xdr:colOff>
      <xdr:row>22</xdr:row>
      <xdr:rowOff>121497</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3462000" y="379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131674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356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13,637,346
13,115,844
2,193.96
7,304,356,500
6,827,470,963
327,812,873
3,883,590,947
4,305,024,299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52</xdr:col>
      <xdr:colOff>165100</xdr:colOff>
      <xdr:row>8</xdr:row>
      <xdr:rowOff>152400</xdr:rowOff>
    </xdr:from>
    <xdr:to>
      <xdr:col>60</xdr:col>
      <xdr:colOff>0</xdr:colOff>
      <xdr:row>11</xdr:row>
      <xdr:rowOff>19050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50800</xdr:rowOff>
    </xdr:from>
    <xdr:to>
      <xdr:col>60</xdr:col>
      <xdr:colOff>95250</xdr:colOff>
      <xdr:row>10</xdr:row>
      <xdr:rowOff>133350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938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53</xdr:col>
      <xdr:colOff>66675</xdr:colOff>
      <xdr:row>9</xdr:row>
      <xdr:rowOff>158750</xdr:rowOff>
    </xdr:from>
    <xdr:to>
      <xdr:col>54</xdr:col>
      <xdr:colOff>38100</xdr:colOff>
      <xdr:row>9</xdr:row>
      <xdr:rowOff>158750</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a:off x="10668000" y="17018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107950</xdr:rowOff>
    </xdr:from>
    <xdr:to>
      <xdr:col>54</xdr:col>
      <xdr:colOff>3175</xdr:colOff>
      <xdr:row>10</xdr:row>
      <xdr:rowOff>38100</xdr:rowOff>
    </xdr:to>
    <xdr:sp macro="" textlink="">
      <xdr:nvSpPr>
        <xdr:cNvPr id="22" name="楕円 21">
          <a:extLst>
            <a:ext uri="{FF2B5EF4-FFF2-40B4-BE49-F238E27FC236}">
              <a16:creationId xmlns:a16="http://schemas.microsoft.com/office/drawing/2014/main" id="{00000000-0008-0000-0400-000016000000}"/>
            </a:ext>
          </a:extLst>
        </xdr:cNvPr>
        <xdr:cNvSpPr/>
      </xdr:nvSpPr>
      <xdr:spPr>
        <a:xfrm>
          <a:off x="10702925" y="16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98425</xdr:colOff>
      <xdr:row>20</xdr:row>
      <xdr:rowOff>63500</xdr:rowOff>
    </xdr:from>
    <xdr:ext cx="4609532" cy="259045"/>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25" name="大かっこ 24">
          <a:extLst>
            <a:ext uri="{FF2B5EF4-FFF2-40B4-BE49-F238E27FC236}">
              <a16:creationId xmlns:a16="http://schemas.microsoft.com/office/drawing/2014/main" id="{00000000-0008-0000-0400-000019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26" name="テキスト ボックス 25">
          <a:extLst>
            <a:ext uri="{FF2B5EF4-FFF2-40B4-BE49-F238E27FC236}">
              <a16:creationId xmlns:a16="http://schemas.microsoft.com/office/drawing/2014/main" id="{00000000-0008-0000-0400-00001A000000}"/>
            </a:ext>
          </a:extLst>
        </xdr:cNvPr>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28" name="正方形/長方形 27">
          <a:extLst>
            <a:ext uri="{FF2B5EF4-FFF2-40B4-BE49-F238E27FC236}">
              <a16:creationId xmlns:a16="http://schemas.microsoft.com/office/drawing/2014/main" id="{00000000-0008-0000-0400-00001C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29" name="正方形/長方形 28">
          <a:extLst>
            <a:ext uri="{FF2B5EF4-FFF2-40B4-BE49-F238E27FC236}">
              <a16:creationId xmlns:a16="http://schemas.microsoft.com/office/drawing/2014/main" id="{00000000-0008-0000-0400-00001D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0" name="正方形/長方形 29">
          <a:extLst>
            <a:ext uri="{FF2B5EF4-FFF2-40B4-BE49-F238E27FC236}">
              <a16:creationId xmlns:a16="http://schemas.microsoft.com/office/drawing/2014/main" id="{00000000-0008-0000-0400-00001E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31" name="正方形/長方形 30">
          <a:extLst>
            <a:ext uri="{FF2B5EF4-FFF2-40B4-BE49-F238E27FC236}">
              <a16:creationId xmlns:a16="http://schemas.microsoft.com/office/drawing/2014/main" id="{00000000-0008-0000-0400-00001F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32" name="正方形/長方形 31">
          <a:extLst>
            <a:ext uri="{FF2B5EF4-FFF2-40B4-BE49-F238E27FC236}">
              <a16:creationId xmlns:a16="http://schemas.microsoft.com/office/drawing/2014/main" id="{00000000-0008-0000-0400-000020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33" name="正方形/長方形 32">
          <a:extLst>
            <a:ext uri="{FF2B5EF4-FFF2-40B4-BE49-F238E27FC236}">
              <a16:creationId xmlns:a16="http://schemas.microsoft.com/office/drawing/2014/main" id="{00000000-0008-0000-0400-000021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34" name="テキスト ボックス 33">
          <a:extLst>
            <a:ext uri="{FF2B5EF4-FFF2-40B4-BE49-F238E27FC236}">
              <a16:creationId xmlns:a16="http://schemas.microsoft.com/office/drawing/2014/main" id="{00000000-0008-0000-0400-000022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・比率算定上の分母にあたる歳入は、</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年度にかけて、都税収入の増収などにより増加しており、比率の改善に寄与している。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年度においては、増額給与改定や共済組合負担金の増加などにより人件費は増となり、歳入は都税収入の減収などにより減少したことから、比率は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ポイントの上昇となっている。</a:t>
          </a:r>
        </a:p>
        <a:p>
          <a:r>
            <a:rPr kumimoji="1" lang="ja-JP" altLang="en-US" sz="1200">
              <a:latin typeface="ＭＳ Ｐゴシック" panose="020B0600070205080204" pitchFamily="50" charset="-128"/>
              <a:ea typeface="ＭＳ Ｐゴシック" panose="020B0600070205080204" pitchFamily="50" charset="-128"/>
            </a:rPr>
            <a:t>・なお、都では、</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年度にかけて約</a:t>
          </a:r>
          <a:r>
            <a:rPr kumimoji="1" lang="en-US" altLang="ja-JP" sz="1200">
              <a:latin typeface="ＭＳ Ｐゴシック" panose="020B0600070205080204" pitchFamily="50" charset="-128"/>
              <a:ea typeface="ＭＳ Ｐゴシック" panose="020B0600070205080204" pitchFamily="50" charset="-128"/>
            </a:rPr>
            <a:t>4,000</a:t>
          </a:r>
          <a:r>
            <a:rPr kumimoji="1" lang="ja-JP" altLang="en-US" sz="1200">
              <a:latin typeface="ＭＳ Ｐゴシック" panose="020B0600070205080204" pitchFamily="50" charset="-128"/>
              <a:ea typeface="ＭＳ Ｐゴシック" panose="020B0600070205080204" pitchFamily="50" charset="-128"/>
            </a:rPr>
            <a:t>人の定数削減を行うなどの内部努力により、人件費の削減に努めてきた。</a:t>
          </a:r>
        </a:p>
      </xdr:txBody>
    </xdr:sp>
    <xdr:clientData/>
  </xdr:twoCellAnchor>
  <xdr:oneCellAnchor>
    <xdr:from>
      <xdr:col>3</xdr:col>
      <xdr:colOff>123825</xdr:colOff>
      <xdr:row>29</xdr:row>
      <xdr:rowOff>107950</xdr:rowOff>
    </xdr:from>
    <xdr:ext cx="298543" cy="225703"/>
    <xdr:sp macro="" textlink="">
      <xdr:nvSpPr>
        <xdr:cNvPr id="35" name="テキスト ボックス 34">
          <a:extLst>
            <a:ext uri="{FF2B5EF4-FFF2-40B4-BE49-F238E27FC236}">
              <a16:creationId xmlns:a16="http://schemas.microsoft.com/office/drawing/2014/main" id="{00000000-0008-0000-0400-000023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36" name="直線コネクタ 35">
          <a:extLst>
            <a:ext uri="{FF2B5EF4-FFF2-40B4-BE49-F238E27FC236}">
              <a16:creationId xmlns:a16="http://schemas.microsoft.com/office/drawing/2014/main" id="{00000000-0008-0000-0400-000024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37" name="テキスト ボックス 36">
          <a:extLst>
            <a:ext uri="{FF2B5EF4-FFF2-40B4-BE49-F238E27FC236}">
              <a16:creationId xmlns:a16="http://schemas.microsoft.com/office/drawing/2014/main" id="{00000000-0008-0000-0400-000025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38" name="直線コネクタ 37">
          <a:extLst>
            <a:ext uri="{FF2B5EF4-FFF2-40B4-BE49-F238E27FC236}">
              <a16:creationId xmlns:a16="http://schemas.microsoft.com/office/drawing/2014/main" id="{00000000-0008-0000-0400-000026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39" name="テキスト ボックス 38">
          <a:extLst>
            <a:ext uri="{FF2B5EF4-FFF2-40B4-BE49-F238E27FC236}">
              <a16:creationId xmlns:a16="http://schemas.microsoft.com/office/drawing/2014/main" id="{00000000-0008-0000-0400-000027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0" name="直線コネクタ 39">
          <a:extLst>
            <a:ext uri="{FF2B5EF4-FFF2-40B4-BE49-F238E27FC236}">
              <a16:creationId xmlns:a16="http://schemas.microsoft.com/office/drawing/2014/main" id="{00000000-0008-0000-0400-000028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41" name="テキスト ボックス 40">
          <a:extLst>
            <a:ext uri="{FF2B5EF4-FFF2-40B4-BE49-F238E27FC236}">
              <a16:creationId xmlns:a16="http://schemas.microsoft.com/office/drawing/2014/main" id="{00000000-0008-0000-0400-000029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42" name="直線コネクタ 41">
          <a:extLst>
            <a:ext uri="{FF2B5EF4-FFF2-40B4-BE49-F238E27FC236}">
              <a16:creationId xmlns:a16="http://schemas.microsoft.com/office/drawing/2014/main" id="{00000000-0008-0000-0400-00002A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43" name="テキスト ボックス 42">
          <a:extLst>
            <a:ext uri="{FF2B5EF4-FFF2-40B4-BE49-F238E27FC236}">
              <a16:creationId xmlns:a16="http://schemas.microsoft.com/office/drawing/2014/main" id="{00000000-0008-0000-0400-00002B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44" name="直線コネクタ 43">
          <a:extLst>
            <a:ext uri="{FF2B5EF4-FFF2-40B4-BE49-F238E27FC236}">
              <a16:creationId xmlns:a16="http://schemas.microsoft.com/office/drawing/2014/main" id="{00000000-0008-0000-0400-00002C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48" name="人件費グラフ枠">
          <a:extLst>
            <a:ext uri="{FF2B5EF4-FFF2-40B4-BE49-F238E27FC236}">
              <a16:creationId xmlns:a16="http://schemas.microsoft.com/office/drawing/2014/main" id="{00000000-0008-0000-0400-00003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44</xdr:row>
      <xdr:rowOff>10177</xdr:rowOff>
    </xdr:from>
    <xdr:ext cx="762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144780</xdr:rowOff>
    </xdr:from>
    <xdr:to>
      <xdr:col>24</xdr:col>
      <xdr:colOff>76200</xdr:colOff>
      <xdr:row>33</xdr:row>
      <xdr:rowOff>74930</xdr:rowOff>
    </xdr:to>
    <xdr:sp macro="" textlink="">
      <xdr:nvSpPr>
        <xdr:cNvPr id="54" name="楕円 53">
          <a:extLst>
            <a:ext uri="{FF2B5EF4-FFF2-40B4-BE49-F238E27FC236}">
              <a16:creationId xmlns:a16="http://schemas.microsoft.com/office/drawing/2014/main" id="{00000000-0008-0000-0400-000036000000}"/>
            </a:ext>
          </a:extLst>
        </xdr:cNvPr>
        <xdr:cNvSpPr/>
      </xdr:nvSpPr>
      <xdr:spPr>
        <a:xfrm>
          <a:off x="47752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32</xdr:row>
      <xdr:rowOff>149860</xdr:rowOff>
    </xdr:from>
    <xdr:to>
      <xdr:col>24</xdr:col>
      <xdr:colOff>25400</xdr:colOff>
      <xdr:row>33</xdr:row>
      <xdr:rowOff>24130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3987800" y="5636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116857</xdr:rowOff>
    </xdr:from>
    <xdr:ext cx="762000" cy="259045"/>
    <xdr:sp macro="" textlink="">
      <xdr:nvSpPr>
        <xdr:cNvPr id="56" name="人件費該当値テキスト">
          <a:extLst>
            <a:ext uri="{FF2B5EF4-FFF2-40B4-BE49-F238E27FC236}">
              <a16:creationId xmlns:a16="http://schemas.microsoft.com/office/drawing/2014/main" id="{00000000-0008-0000-0400-000038000000}"/>
            </a:ext>
          </a:extLst>
        </xdr:cNvPr>
        <xdr:cNvSpPr txBox="1"/>
      </xdr:nvSpPr>
      <xdr:spPr>
        <a:xfrm>
          <a:off x="4914900" y="56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99060</xdr:rowOff>
    </xdr:from>
    <xdr:to>
      <xdr:col>20</xdr:col>
      <xdr:colOff>38100</xdr:colOff>
      <xdr:row>33</xdr:row>
      <xdr:rowOff>29210</xdr:rowOff>
    </xdr:to>
    <xdr:sp macro="" textlink="">
      <xdr:nvSpPr>
        <xdr:cNvPr id="57" name="楕円 56">
          <a:extLst>
            <a:ext uri="{FF2B5EF4-FFF2-40B4-BE49-F238E27FC236}">
              <a16:creationId xmlns:a16="http://schemas.microsoft.com/office/drawing/2014/main" id="{00000000-0008-0000-0400-000039000000}"/>
            </a:ext>
          </a:extLst>
        </xdr:cNvPr>
        <xdr:cNvSpPr/>
      </xdr:nvSpPr>
      <xdr:spPr>
        <a:xfrm>
          <a:off x="3937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149860</xdr:rowOff>
    </xdr:from>
    <xdr:to>
      <xdr:col>19</xdr:col>
      <xdr:colOff>187325</xdr:colOff>
      <xdr:row>34</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3098800" y="56362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31</xdr:row>
      <xdr:rowOff>39387</xdr:rowOff>
    </xdr:from>
    <xdr:ext cx="7366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3606800" y="535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60" name="楕円 59">
          <a:extLst>
            <a:ext uri="{FF2B5EF4-FFF2-40B4-BE49-F238E27FC236}">
              <a16:creationId xmlns:a16="http://schemas.microsoft.com/office/drawing/2014/main" id="{00000000-0008-0000-0400-00003C000000}"/>
            </a:ext>
          </a:extLst>
        </xdr:cNvPr>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34</xdr:row>
      <xdr:rowOff>127000</xdr:rowOff>
    </xdr:from>
    <xdr:to>
      <xdr:col>15</xdr:col>
      <xdr:colOff>98425</xdr:colOff>
      <xdr:row>37</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2209800" y="595630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33</xdr:row>
      <xdr:rowOff>16527</xdr:rowOff>
    </xdr:from>
    <xdr:ext cx="762000" cy="259045"/>
    <xdr:sp macro="" textlink="">
      <xdr:nvSpPr>
        <xdr:cNvPr id="62" name="テキスト ボックス 61">
          <a:extLst>
            <a:ext uri="{FF2B5EF4-FFF2-40B4-BE49-F238E27FC236}">
              <a16:creationId xmlns:a16="http://schemas.microsoft.com/office/drawing/2014/main" id="{00000000-0008-0000-0400-00003E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63" name="楕円 62">
          <a:extLst>
            <a:ext uri="{FF2B5EF4-FFF2-40B4-BE49-F238E27FC236}">
              <a16:creationId xmlns:a16="http://schemas.microsoft.com/office/drawing/2014/main" id="{00000000-0008-0000-0400-00003F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37</xdr:row>
      <xdr:rowOff>115570</xdr:rowOff>
    </xdr:from>
    <xdr:to>
      <xdr:col>11</xdr:col>
      <xdr:colOff>9525</xdr:colOff>
      <xdr:row>40</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1320800" y="645922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36</xdr:row>
      <xdr:rowOff>5097</xdr:rowOff>
    </xdr:from>
    <xdr:ext cx="762000" cy="259045"/>
    <xdr:sp macro="" textlink="">
      <xdr:nvSpPr>
        <xdr:cNvPr id="65" name="テキスト ボックス 64">
          <a:extLst>
            <a:ext uri="{FF2B5EF4-FFF2-40B4-BE49-F238E27FC236}">
              <a16:creationId xmlns:a16="http://schemas.microsoft.com/office/drawing/2014/main" id="{00000000-0008-0000-0400-000041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xdr:rowOff>
    </xdr:from>
    <xdr:to>
      <xdr:col>6</xdr:col>
      <xdr:colOff>171450</xdr:colOff>
      <xdr:row>40</xdr:row>
      <xdr:rowOff>109220</xdr:rowOff>
    </xdr:to>
    <xdr:sp macro="" textlink="">
      <xdr:nvSpPr>
        <xdr:cNvPr id="66" name="楕円 65">
          <a:extLst>
            <a:ext uri="{FF2B5EF4-FFF2-40B4-BE49-F238E27FC236}">
              <a16:creationId xmlns:a16="http://schemas.microsoft.com/office/drawing/2014/main" id="{00000000-0008-0000-0400-000042000000}"/>
            </a:ext>
          </a:extLst>
        </xdr:cNvPr>
        <xdr:cNvSpPr/>
      </xdr:nvSpPr>
      <xdr:spPr>
        <a:xfrm>
          <a:off x="1270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119397</xdr:rowOff>
    </xdr:from>
    <xdr:ext cx="7620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93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68" name="正方形/長方形 67">
          <a:extLst>
            <a:ext uri="{FF2B5EF4-FFF2-40B4-BE49-F238E27FC236}">
              <a16:creationId xmlns:a16="http://schemas.microsoft.com/office/drawing/2014/main" id="{00000000-0008-0000-0400-000044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69" name="正方形/長方形 68">
          <a:extLst>
            <a:ext uri="{FF2B5EF4-FFF2-40B4-BE49-F238E27FC236}">
              <a16:creationId xmlns:a16="http://schemas.microsoft.com/office/drawing/2014/main" id="{00000000-0008-0000-0400-000045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70" name="正方形/長方形 69">
          <a:extLst>
            <a:ext uri="{FF2B5EF4-FFF2-40B4-BE49-F238E27FC236}">
              <a16:creationId xmlns:a16="http://schemas.microsoft.com/office/drawing/2014/main" id="{00000000-0008-0000-0400-000046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71" name="正方形/長方形 70">
          <a:extLst>
            <a:ext uri="{FF2B5EF4-FFF2-40B4-BE49-F238E27FC236}">
              <a16:creationId xmlns:a16="http://schemas.microsoft.com/office/drawing/2014/main" id="{00000000-0008-0000-0400-000047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72" name="正方形/長方形 71">
          <a:extLst>
            <a:ext uri="{FF2B5EF4-FFF2-40B4-BE49-F238E27FC236}">
              <a16:creationId xmlns:a16="http://schemas.microsoft.com/office/drawing/2014/main" id="{00000000-0008-0000-0400-000048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73" name="正方形/長方形 72">
          <a:extLst>
            <a:ext uri="{FF2B5EF4-FFF2-40B4-BE49-F238E27FC236}">
              <a16:creationId xmlns:a16="http://schemas.microsoft.com/office/drawing/2014/main" id="{00000000-0008-0000-0400-000049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・算定上の分母にあたる歳入は、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年度にかけて、都税収入の増収などにより増加しており、比率の低下に寄与している。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・物件費は、委託料の増などにより、近年、増加傾向にある。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年度においては、歳入は都税収入の減収などにより減少し、委託料などの増により物件費が増加したことから、比率は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ポイント上昇している。</a:t>
          </a:r>
        </a:p>
      </xdr:txBody>
    </xdr:sp>
    <xdr:clientData/>
  </xdr:twoCellAnchor>
  <xdr:oneCellAnchor>
    <xdr:from>
      <xdr:col>62</xdr:col>
      <xdr:colOff>6350</xdr:colOff>
      <xdr:row>9</xdr:row>
      <xdr:rowOff>107950</xdr:rowOff>
    </xdr:from>
    <xdr:ext cx="298543" cy="225703"/>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78" name="直線コネクタ 77">
          <a:extLst>
            <a:ext uri="{FF2B5EF4-FFF2-40B4-BE49-F238E27FC236}">
              <a16:creationId xmlns:a16="http://schemas.microsoft.com/office/drawing/2014/main" id="{00000000-0008-0000-0400-00004E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80" name="直線コネクタ 79">
          <a:extLst>
            <a:ext uri="{FF2B5EF4-FFF2-40B4-BE49-F238E27FC236}">
              <a16:creationId xmlns:a16="http://schemas.microsoft.com/office/drawing/2014/main" id="{00000000-0008-0000-0400-000050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82" name="直線コネクタ 81">
          <a:extLst>
            <a:ext uri="{FF2B5EF4-FFF2-40B4-BE49-F238E27FC236}">
              <a16:creationId xmlns:a16="http://schemas.microsoft.com/office/drawing/2014/main" id="{00000000-0008-0000-0400-000052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84" name="直線コネクタ 83">
          <a:extLst>
            <a:ext uri="{FF2B5EF4-FFF2-40B4-BE49-F238E27FC236}">
              <a16:creationId xmlns:a16="http://schemas.microsoft.com/office/drawing/2014/main" id="{00000000-0008-0000-0400-000054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86" name="直線コネクタ 85">
          <a:extLst>
            <a:ext uri="{FF2B5EF4-FFF2-40B4-BE49-F238E27FC236}">
              <a16:creationId xmlns:a16="http://schemas.microsoft.com/office/drawing/2014/main" id="{00000000-0008-0000-0400-000056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88" name="直線コネクタ 87">
          <a:extLst>
            <a:ext uri="{FF2B5EF4-FFF2-40B4-BE49-F238E27FC236}">
              <a16:creationId xmlns:a16="http://schemas.microsoft.com/office/drawing/2014/main" id="{00000000-0008-0000-0400-000058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90" name="物件費グラフ枠">
          <a:extLst>
            <a:ext uri="{FF2B5EF4-FFF2-40B4-BE49-F238E27FC236}">
              <a16:creationId xmlns:a16="http://schemas.microsoft.com/office/drawing/2014/main" id="{00000000-0008-0000-0400-00005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24</xdr:row>
      <xdr:rowOff>10177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95250</xdr:rowOff>
    </xdr:from>
    <xdr:to>
      <xdr:col>82</xdr:col>
      <xdr:colOff>158750</xdr:colOff>
      <xdr:row>22</xdr:row>
      <xdr:rowOff>25400</xdr:rowOff>
    </xdr:to>
    <xdr:sp macro="" textlink="">
      <xdr:nvSpPr>
        <xdr:cNvPr id="96" name="楕円 95">
          <a:extLst>
            <a:ext uri="{FF2B5EF4-FFF2-40B4-BE49-F238E27FC236}">
              <a16:creationId xmlns:a16="http://schemas.microsoft.com/office/drawing/2014/main" id="{00000000-0008-0000-0400-000060000000}"/>
            </a:ext>
          </a:extLst>
        </xdr:cNvPr>
        <xdr:cNvSpPr/>
      </xdr:nvSpPr>
      <xdr:spPr>
        <a:xfrm>
          <a:off x="164592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17</xdr:row>
      <xdr:rowOff>69850</xdr:rowOff>
    </xdr:from>
    <xdr:to>
      <xdr:col>82</xdr:col>
      <xdr:colOff>107950</xdr:colOff>
      <xdr:row>21</xdr:row>
      <xdr:rowOff>146050</xdr:rowOff>
    </xdr:to>
    <xdr:cxnSp macro="">
      <xdr:nvCxnSpPr>
        <xdr:cNvPr id="97" name="直線コネクタ 96">
          <a:extLst>
            <a:ext uri="{FF2B5EF4-FFF2-40B4-BE49-F238E27FC236}">
              <a16:creationId xmlns:a16="http://schemas.microsoft.com/office/drawing/2014/main" id="{00000000-0008-0000-0400-000061000000}"/>
            </a:ext>
          </a:extLst>
        </xdr:cNvPr>
        <xdr:cNvCxnSpPr/>
      </xdr:nvCxnSpPr>
      <xdr:spPr>
        <a:xfrm>
          <a:off x="15671800" y="29845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67327</xdr:rowOff>
    </xdr:from>
    <xdr:ext cx="762000" cy="259045"/>
    <xdr:sp macro="" textlink="">
      <xdr:nvSpPr>
        <xdr:cNvPr id="98" name="物件費該当値テキスト">
          <a:extLst>
            <a:ext uri="{FF2B5EF4-FFF2-40B4-BE49-F238E27FC236}">
              <a16:creationId xmlns:a16="http://schemas.microsoft.com/office/drawing/2014/main" id="{00000000-0008-0000-0400-000062000000}"/>
            </a:ext>
          </a:extLst>
        </xdr:cNvPr>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99" name="楕円 98">
          <a:extLst>
            <a:ext uri="{FF2B5EF4-FFF2-40B4-BE49-F238E27FC236}">
              <a16:creationId xmlns:a16="http://schemas.microsoft.com/office/drawing/2014/main" id="{00000000-0008-0000-0400-000063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165100</xdr:rowOff>
    </xdr:from>
    <xdr:to>
      <xdr:col>78</xdr:col>
      <xdr:colOff>69850</xdr:colOff>
      <xdr:row>17</xdr:row>
      <xdr:rowOff>69850</xdr:rowOff>
    </xdr:to>
    <xdr:cxnSp macro="">
      <xdr:nvCxnSpPr>
        <xdr:cNvPr id="100" name="直線コネクタ 99">
          <a:extLst>
            <a:ext uri="{FF2B5EF4-FFF2-40B4-BE49-F238E27FC236}">
              <a16:creationId xmlns:a16="http://schemas.microsoft.com/office/drawing/2014/main" id="{00000000-0008-0000-0400-000064000000}"/>
            </a:ext>
          </a:extLst>
        </xdr:cNvPr>
        <xdr:cNvCxnSpPr/>
      </xdr:nvCxnSpPr>
      <xdr:spPr>
        <a:xfrm>
          <a:off x="14782800" y="22225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15</xdr:row>
      <xdr:rowOff>130827</xdr:rowOff>
    </xdr:from>
    <xdr:ext cx="736600" cy="259045"/>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114300</xdr:rowOff>
    </xdr:from>
    <xdr:to>
      <xdr:col>74</xdr:col>
      <xdr:colOff>31750</xdr:colOff>
      <xdr:row>13</xdr:row>
      <xdr:rowOff>44450</xdr:rowOff>
    </xdr:to>
    <xdr:sp macro="" textlink="">
      <xdr:nvSpPr>
        <xdr:cNvPr id="102" name="楕円 101">
          <a:extLst>
            <a:ext uri="{FF2B5EF4-FFF2-40B4-BE49-F238E27FC236}">
              <a16:creationId xmlns:a16="http://schemas.microsoft.com/office/drawing/2014/main" id="{00000000-0008-0000-0400-000066000000}"/>
            </a:ext>
          </a:extLst>
        </xdr:cNvPr>
        <xdr:cNvSpPr/>
      </xdr:nvSpPr>
      <xdr:spPr>
        <a:xfrm>
          <a:off x="14732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12</xdr:row>
      <xdr:rowOff>165100</xdr:rowOff>
    </xdr:from>
    <xdr:to>
      <xdr:col>73</xdr:col>
      <xdr:colOff>180975</xdr:colOff>
      <xdr:row>15</xdr:row>
      <xdr:rowOff>31750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flipV="1">
          <a:off x="13893800" y="2222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11</xdr:row>
      <xdr:rowOff>54627</xdr:rowOff>
    </xdr:from>
    <xdr:ext cx="762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4401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05" name="楕円 104">
          <a:extLst>
            <a:ext uri="{FF2B5EF4-FFF2-40B4-BE49-F238E27FC236}">
              <a16:creationId xmlns:a16="http://schemas.microsoft.com/office/drawing/2014/main" id="{00000000-0008-0000-0400-000069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12</xdr:row>
      <xdr:rowOff>165100</xdr:rowOff>
    </xdr:from>
    <xdr:to>
      <xdr:col>69</xdr:col>
      <xdr:colOff>92075</xdr:colOff>
      <xdr:row>15</xdr:row>
      <xdr:rowOff>31750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3004800" y="2222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13</xdr:row>
      <xdr:rowOff>92727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114300</xdr:rowOff>
    </xdr:from>
    <xdr:to>
      <xdr:col>65</xdr:col>
      <xdr:colOff>53975</xdr:colOff>
      <xdr:row>13</xdr:row>
      <xdr:rowOff>44450</xdr:rowOff>
    </xdr:to>
    <xdr:sp macro="" textlink="">
      <xdr:nvSpPr>
        <xdr:cNvPr id="108" name="楕円 107">
          <a:extLst>
            <a:ext uri="{FF2B5EF4-FFF2-40B4-BE49-F238E27FC236}">
              <a16:creationId xmlns:a16="http://schemas.microsoft.com/office/drawing/2014/main" id="{00000000-0008-0000-0400-00006C000000}"/>
            </a:ext>
          </a:extLst>
        </xdr:cNvPr>
        <xdr:cNvSpPr/>
      </xdr:nvSpPr>
      <xdr:spPr>
        <a:xfrm>
          <a:off x="12954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54627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2623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10" name="正方形/長方形 109">
          <a:extLst>
            <a:ext uri="{FF2B5EF4-FFF2-40B4-BE49-F238E27FC236}">
              <a16:creationId xmlns:a16="http://schemas.microsoft.com/office/drawing/2014/main" id="{00000000-0008-0000-0400-00006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11" name="正方形/長方形 110">
          <a:extLst>
            <a:ext uri="{FF2B5EF4-FFF2-40B4-BE49-F238E27FC236}">
              <a16:creationId xmlns:a16="http://schemas.microsoft.com/office/drawing/2014/main" id="{00000000-0008-0000-0400-00006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12" name="正方形/長方形 111">
          <a:extLst>
            <a:ext uri="{FF2B5EF4-FFF2-40B4-BE49-F238E27FC236}">
              <a16:creationId xmlns:a16="http://schemas.microsoft.com/office/drawing/2014/main" id="{00000000-0008-0000-0400-00007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13" name="正方形/長方形 112">
          <a:extLst>
            <a:ext uri="{FF2B5EF4-FFF2-40B4-BE49-F238E27FC236}">
              <a16:creationId xmlns:a16="http://schemas.microsoft.com/office/drawing/2014/main" id="{00000000-0008-0000-0400-00007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14" name="正方形/長方形 113">
          <a:extLst>
            <a:ext uri="{FF2B5EF4-FFF2-40B4-BE49-F238E27FC236}">
              <a16:creationId xmlns:a16="http://schemas.microsoft.com/office/drawing/2014/main" id="{00000000-0008-0000-0400-000072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15" name="正方形/長方形 114">
          <a:extLst>
            <a:ext uri="{FF2B5EF4-FFF2-40B4-BE49-F238E27FC236}">
              <a16:creationId xmlns:a16="http://schemas.microsoft.com/office/drawing/2014/main" id="{00000000-0008-0000-0400-00007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・算定上の分母にあたる歳入は、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年度にかけて、都税収入の増収などにより増加しており、比率の低下に寄与している。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年度においては、社会保障関連の支出の増などにより扶助費は増加しており、前述のとおり歳入が減少しているが、比率は前年度と同水準となっている。</a:t>
          </a:r>
        </a:p>
      </xdr:txBody>
    </xdr:sp>
    <xdr:clientData/>
  </xdr:twoCellAnchor>
  <xdr:oneCellAnchor>
    <xdr:from>
      <xdr:col>3</xdr:col>
      <xdr:colOff>123825</xdr:colOff>
      <xdr:row>49</xdr:row>
      <xdr:rowOff>107950</xdr:rowOff>
    </xdr:from>
    <xdr:ext cx="298543" cy="225703"/>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400-000079000000}"/>
            </a:ext>
          </a:extLst>
        </xdr:cNvPr>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23" name="テキスト ボックス 122">
          <a:extLst>
            <a:ext uri="{FF2B5EF4-FFF2-40B4-BE49-F238E27FC236}">
              <a16:creationId xmlns:a16="http://schemas.microsoft.com/office/drawing/2014/main" id="{00000000-0008-0000-0400-00007B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25" name="テキスト ボックス 124">
          <a:extLst>
            <a:ext uri="{FF2B5EF4-FFF2-40B4-BE49-F238E27FC236}">
              <a16:creationId xmlns:a16="http://schemas.microsoft.com/office/drawing/2014/main" id="{00000000-0008-0000-0400-00007D000000}"/>
            </a:ext>
          </a:extLst>
        </xdr:cNvPr>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28" name="扶助費グラフ枠">
          <a:extLst>
            <a:ext uri="{FF2B5EF4-FFF2-40B4-BE49-F238E27FC236}">
              <a16:creationId xmlns:a16="http://schemas.microsoft.com/office/drawing/2014/main" id="{00000000-0008-0000-0400-00008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64</xdr:row>
      <xdr:rowOff>10177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134" name="楕円 133">
          <a:extLst>
            <a:ext uri="{FF2B5EF4-FFF2-40B4-BE49-F238E27FC236}">
              <a16:creationId xmlns:a16="http://schemas.microsoft.com/office/drawing/2014/main" id="{00000000-0008-0000-0400-000086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54</xdr:row>
      <xdr:rowOff>12700</xdr:rowOff>
    </xdr:from>
    <xdr:to>
      <xdr:col>24</xdr:col>
      <xdr:colOff>25400</xdr:colOff>
      <xdr:row>54</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105427</xdr:rowOff>
    </xdr:from>
    <xdr:ext cx="762000" cy="259045"/>
    <xdr:sp macro="" textlink="">
      <xdr:nvSpPr>
        <xdr:cNvPr id="136" name="扶助費該当値テキスト">
          <a:extLst>
            <a:ext uri="{FF2B5EF4-FFF2-40B4-BE49-F238E27FC236}">
              <a16:creationId xmlns:a16="http://schemas.microsoft.com/office/drawing/2014/main" id="{00000000-0008-0000-0400-000088000000}"/>
            </a:ext>
          </a:extLst>
        </xdr:cNvPr>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137" name="楕円 136">
          <a:extLst>
            <a:ext uri="{FF2B5EF4-FFF2-40B4-BE49-F238E27FC236}">
              <a16:creationId xmlns:a16="http://schemas.microsoft.com/office/drawing/2014/main" id="{00000000-0008-0000-0400-000089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12700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52</xdr:row>
      <xdr:rowOff>73677</xdr:rowOff>
    </xdr:from>
    <xdr:ext cx="7366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54</xdr:row>
      <xdr:rowOff>12700</xdr:rowOff>
    </xdr:from>
    <xdr:to>
      <xdr:col>15</xdr:col>
      <xdr:colOff>98425</xdr:colOff>
      <xdr:row>60</xdr:row>
      <xdr:rowOff>127000</xdr:rowOff>
    </xdr:to>
    <xdr:cxnSp macro="">
      <xdr:nvCxnSpPr>
        <xdr:cNvPr id="141" name="直線コネクタ 140">
          <a:extLst>
            <a:ext uri="{FF2B5EF4-FFF2-40B4-BE49-F238E27FC236}">
              <a16:creationId xmlns:a16="http://schemas.microsoft.com/office/drawing/2014/main" id="{00000000-0008-0000-0400-00008D000000}"/>
            </a:ext>
          </a:extLst>
        </xdr:cNvPr>
        <xdr:cNvCxnSpPr/>
      </xdr:nvCxnSpPr>
      <xdr:spPr>
        <a:xfrm flipV="1">
          <a:off x="2209800" y="9271000"/>
          <a:ext cx="8890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52</xdr:row>
      <xdr:rowOff>73677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60</xdr:row>
      <xdr:rowOff>127000</xdr:rowOff>
    </xdr:from>
    <xdr:to>
      <xdr:col>11</xdr:col>
      <xdr:colOff>9525</xdr:colOff>
      <xdr:row>60</xdr:row>
      <xdr:rowOff>127000</xdr:rowOff>
    </xdr:to>
    <xdr:cxnSp macro="">
      <xdr:nvCxnSpPr>
        <xdr:cNvPr id="144" name="直線コネクタ 143">
          <a:extLst>
            <a:ext uri="{FF2B5EF4-FFF2-40B4-BE49-F238E27FC236}">
              <a16:creationId xmlns:a16="http://schemas.microsoft.com/office/drawing/2014/main" id="{00000000-0008-0000-0400-000090000000}"/>
            </a:ext>
          </a:extLst>
        </xdr:cNvPr>
        <xdr:cNvCxnSpPr/>
      </xdr:nvCxnSpPr>
      <xdr:spPr>
        <a:xfrm>
          <a:off x="1320800" y="1041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59</xdr:row>
      <xdr:rowOff>16527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828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16527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939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148" name="正方形/長方形 147">
          <a:extLst>
            <a:ext uri="{FF2B5EF4-FFF2-40B4-BE49-F238E27FC236}">
              <a16:creationId xmlns:a16="http://schemas.microsoft.com/office/drawing/2014/main" id="{00000000-0008-0000-0400-00009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149" name="正方形/長方形 148">
          <a:extLst>
            <a:ext uri="{FF2B5EF4-FFF2-40B4-BE49-F238E27FC236}">
              <a16:creationId xmlns:a16="http://schemas.microsoft.com/office/drawing/2014/main" id="{00000000-0008-0000-0400-00009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・その他（維持補修費及び貸付金）については、主に貸付金の増減額が比率に影響を与えている。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・貸付金の減少や、都税収入の増収等に伴い算定上の分母である歳入が増加したことなどにより、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年度まで比率の改善が続いたものの、近年は、貸付金が一定の水準で推移していることなどにより、比率も同様の推移となっている。</a:t>
          </a:r>
        </a:p>
      </xdr:txBody>
    </xdr:sp>
    <xdr:clientData/>
  </xdr:twoCellAnchor>
  <xdr:oneCellAnchor>
    <xdr:from>
      <xdr:col>62</xdr:col>
      <xdr:colOff>6350</xdr:colOff>
      <xdr:row>49</xdr:row>
      <xdr:rowOff>107950</xdr:rowOff>
    </xdr:from>
    <xdr:ext cx="298543" cy="225703"/>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156" name="直線コネクタ 155">
          <a:extLst>
            <a:ext uri="{FF2B5EF4-FFF2-40B4-BE49-F238E27FC236}">
              <a16:creationId xmlns:a16="http://schemas.microsoft.com/office/drawing/2014/main" id="{00000000-0008-0000-0400-00009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158" name="直線コネクタ 157">
          <a:extLst>
            <a:ext uri="{FF2B5EF4-FFF2-40B4-BE49-F238E27FC236}">
              <a16:creationId xmlns:a16="http://schemas.microsoft.com/office/drawing/2014/main" id="{00000000-0008-0000-0400-00009E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156227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160" name="直線コネクタ 159">
          <a:extLst>
            <a:ext uri="{FF2B5EF4-FFF2-40B4-BE49-F238E27FC236}">
              <a16:creationId xmlns:a16="http://schemas.microsoft.com/office/drawing/2014/main" id="{00000000-0008-0000-0400-0000A0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41927</xdr:rowOff>
    </xdr:from>
    <xdr:ext cx="762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166" name="その他グラフ枠">
          <a:extLst>
            <a:ext uri="{FF2B5EF4-FFF2-40B4-BE49-F238E27FC236}">
              <a16:creationId xmlns:a16="http://schemas.microsoft.com/office/drawing/2014/main" id="{00000000-0008-0000-0400-0000A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64</xdr:row>
      <xdr:rowOff>10177</xdr:rowOff>
    </xdr:from>
    <xdr:ext cx="762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172" name="楕円 171">
          <a:extLst>
            <a:ext uri="{FF2B5EF4-FFF2-40B4-BE49-F238E27FC236}">
              <a16:creationId xmlns:a16="http://schemas.microsoft.com/office/drawing/2014/main" id="{00000000-0008-0000-0400-0000AC00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57</xdr:row>
      <xdr:rowOff>69850</xdr:rowOff>
    </xdr:from>
    <xdr:to>
      <xdr:col>82</xdr:col>
      <xdr:colOff>107950</xdr:colOff>
      <xdr:row>60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flipV="1">
          <a:off x="15671800" y="984250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174" name="その他該当値テキスト">
          <a:extLst>
            <a:ext uri="{FF2B5EF4-FFF2-40B4-BE49-F238E27FC236}">
              <a16:creationId xmlns:a16="http://schemas.microsoft.com/office/drawing/2014/main" id="{00000000-0008-0000-0400-0000AE00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175" name="楕円 174">
          <a:extLst>
            <a:ext uri="{FF2B5EF4-FFF2-40B4-BE49-F238E27FC236}">
              <a16:creationId xmlns:a16="http://schemas.microsoft.com/office/drawing/2014/main" id="{00000000-0008-0000-0400-0000AF000000}"/>
            </a:ext>
          </a:extLst>
        </xdr:cNvPr>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60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14782800" y="98425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59</xdr:row>
      <xdr:rowOff>16527</xdr:rowOff>
    </xdr:from>
    <xdr:ext cx="7366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15290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178" name="楕円 177">
          <a:extLst>
            <a:ext uri="{FF2B5EF4-FFF2-40B4-BE49-F238E27FC236}">
              <a16:creationId xmlns:a16="http://schemas.microsoft.com/office/drawing/2014/main" id="{00000000-0008-0000-0400-0000B200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54</xdr:row>
      <xdr:rowOff>12700</xdr:rowOff>
    </xdr:from>
    <xdr:to>
      <xdr:col>73</xdr:col>
      <xdr:colOff>180975</xdr:colOff>
      <xdr:row>57</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13893800" y="92710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55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181" name="楕円 180">
          <a:extLst>
            <a:ext uri="{FF2B5EF4-FFF2-40B4-BE49-F238E27FC236}">
              <a16:creationId xmlns:a16="http://schemas.microsoft.com/office/drawing/2014/main" id="{00000000-0008-0000-0400-0000B5000000}"/>
            </a:ext>
          </a:extLst>
        </xdr:cNvPr>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54</xdr:row>
      <xdr:rowOff>12700</xdr:rowOff>
    </xdr:from>
    <xdr:to>
      <xdr:col>69</xdr:col>
      <xdr:colOff>92075</xdr:colOff>
      <xdr:row>57</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13004800" y="92710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52</xdr:row>
      <xdr:rowOff>73677</xdr:rowOff>
    </xdr:from>
    <xdr:ext cx="762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184" name="楕円 183">
          <a:extLst>
            <a:ext uri="{FF2B5EF4-FFF2-40B4-BE49-F238E27FC236}">
              <a16:creationId xmlns:a16="http://schemas.microsoft.com/office/drawing/2014/main" id="{00000000-0008-0000-0400-0000B800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186" name="正方形/長方形 185">
          <a:extLst>
            <a:ext uri="{FF2B5EF4-FFF2-40B4-BE49-F238E27FC236}">
              <a16:creationId xmlns:a16="http://schemas.microsoft.com/office/drawing/2014/main" id="{00000000-0008-0000-0400-0000BA00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187" name="正方形/長方形 186">
          <a:extLst>
            <a:ext uri="{FF2B5EF4-FFF2-40B4-BE49-F238E27FC236}">
              <a16:creationId xmlns:a16="http://schemas.microsoft.com/office/drawing/2014/main" id="{00000000-0008-0000-0400-0000BB00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188" name="正方形/長方形 187">
          <a:extLst>
            <a:ext uri="{FF2B5EF4-FFF2-40B4-BE49-F238E27FC236}">
              <a16:creationId xmlns:a16="http://schemas.microsoft.com/office/drawing/2014/main" id="{00000000-0008-0000-0400-0000BC00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189" name="正方形/長方形 188">
          <a:extLst>
            <a:ext uri="{FF2B5EF4-FFF2-40B4-BE49-F238E27FC236}">
              <a16:creationId xmlns:a16="http://schemas.microsoft.com/office/drawing/2014/main" id="{00000000-0008-0000-0400-0000BD00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190" name="正方形/長方形 189">
          <a:extLst>
            <a:ext uri="{FF2B5EF4-FFF2-40B4-BE49-F238E27FC236}">
              <a16:creationId xmlns:a16="http://schemas.microsoft.com/office/drawing/2014/main" id="{00000000-0008-0000-0400-0000BE00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191" name="正方形/長方形 190">
          <a:extLst>
            <a:ext uri="{FF2B5EF4-FFF2-40B4-BE49-F238E27FC236}">
              <a16:creationId xmlns:a16="http://schemas.microsoft.com/office/drawing/2014/main" id="{00000000-0008-0000-0400-0000BF00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・補助費等は、社会保障関連の支出の増などを背景に、近年、増加傾向にある。</a:t>
          </a:r>
        </a:p>
        <a:p>
          <a:r>
            <a:rPr kumimoji="1" lang="ja-JP" altLang="en-US" sz="1200">
              <a:latin typeface="ＭＳ Ｐゴシック" panose="020B0600070205080204" pitchFamily="50" charset="-128"/>
              <a:ea typeface="ＭＳ Ｐゴシック" panose="020B0600070205080204" pitchFamily="50" charset="-128"/>
            </a:rPr>
            <a:t>・一方、算定上の分母である歳入は、</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年度にかけて、都税収入の増収などにより増加しており、比率の低下に寄与している。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年度については、待機児童対策等の社会保障関連の支出の増加などにより、補助費等が増加したため、比率は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29</xdr:row>
      <xdr:rowOff>107950</xdr:rowOff>
    </xdr:from>
    <xdr:ext cx="298543" cy="225703"/>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04" name="直線コネクタ 203">
          <a:extLst>
            <a:ext uri="{FF2B5EF4-FFF2-40B4-BE49-F238E27FC236}">
              <a16:creationId xmlns:a16="http://schemas.microsoft.com/office/drawing/2014/main" id="{00000000-0008-0000-0400-0000CC00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06" name="直線コネクタ 205">
          <a:extLst>
            <a:ext uri="{FF2B5EF4-FFF2-40B4-BE49-F238E27FC236}">
              <a16:creationId xmlns:a16="http://schemas.microsoft.com/office/drawing/2014/main" id="{00000000-0008-0000-0400-0000CE00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08" name="補助費等グラフ枠">
          <a:extLst>
            <a:ext uri="{FF2B5EF4-FFF2-40B4-BE49-F238E27FC236}">
              <a16:creationId xmlns:a16="http://schemas.microsoft.com/office/drawing/2014/main" id="{00000000-0008-0000-0400-0000D000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44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35</xdr:row>
      <xdr:rowOff>31750</xdr:rowOff>
    </xdr:from>
    <xdr:to>
      <xdr:col>82</xdr:col>
      <xdr:colOff>107950</xdr:colOff>
      <xdr:row>37</xdr:row>
      <xdr:rowOff>69850</xdr:rowOff>
    </xdr:to>
    <xdr:cxnSp macro="">
      <xdr:nvCxnSpPr>
        <xdr:cNvPr id="215" name="直線コネクタ 214">
          <a:extLst>
            <a:ext uri="{FF2B5EF4-FFF2-40B4-BE49-F238E27FC236}">
              <a16:creationId xmlns:a16="http://schemas.microsoft.com/office/drawing/2014/main" id="{00000000-0008-0000-0400-0000D7000000}"/>
            </a:ext>
          </a:extLst>
        </xdr:cNvPr>
        <xdr:cNvCxnSpPr/>
      </xdr:nvCxnSpPr>
      <xdr:spPr>
        <a:xfrm>
          <a:off x="15671800" y="60325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216" name="補助費等該当値テキスト">
          <a:extLst>
            <a:ext uri="{FF2B5EF4-FFF2-40B4-BE49-F238E27FC236}">
              <a16:creationId xmlns:a16="http://schemas.microsoft.com/office/drawing/2014/main" id="{00000000-0008-0000-0400-0000D800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152400</xdr:rowOff>
    </xdr:from>
    <xdr:to>
      <xdr:col>78</xdr:col>
      <xdr:colOff>120650</xdr:colOff>
      <xdr:row>35</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120650</xdr:rowOff>
    </xdr:from>
    <xdr:to>
      <xdr:col>78</xdr:col>
      <xdr:colOff>69850</xdr:colOff>
      <xdr:row>35</xdr:row>
      <xdr:rowOff>31750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4782800" y="57785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33</xdr:row>
      <xdr:rowOff>92727</xdr:rowOff>
    </xdr:from>
    <xdr:ext cx="7366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69850</xdr:rowOff>
    </xdr:from>
    <xdr:to>
      <xdr:col>74</xdr:col>
      <xdr:colOff>31750</xdr:colOff>
      <xdr:row>34</xdr:row>
      <xdr:rowOff>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4732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32</xdr:row>
      <xdr:rowOff>165100</xdr:rowOff>
    </xdr:from>
    <xdr:to>
      <xdr:col>73</xdr:col>
      <xdr:colOff>180975</xdr:colOff>
      <xdr:row>33</xdr:row>
      <xdr:rowOff>120650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3893800" y="5651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32</xdr:row>
      <xdr:rowOff>10177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4401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114300</xdr:rowOff>
    </xdr:from>
    <xdr:to>
      <xdr:col>69</xdr:col>
      <xdr:colOff>142875</xdr:colOff>
      <xdr:row>33</xdr:row>
      <xdr:rowOff>44450</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13843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32</xdr:row>
      <xdr:rowOff>165100</xdr:rowOff>
    </xdr:from>
    <xdr:to>
      <xdr:col>69</xdr:col>
      <xdr:colOff>92075</xdr:colOff>
      <xdr:row>40</xdr:row>
      <xdr:rowOff>63500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flipV="1">
          <a:off x="13004800" y="5651500"/>
          <a:ext cx="889000" cy="12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31</xdr:row>
      <xdr:rowOff>54627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3512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12700</xdr:rowOff>
    </xdr:from>
    <xdr:to>
      <xdr:col>65</xdr:col>
      <xdr:colOff>53975</xdr:colOff>
      <xdr:row>40</xdr:row>
      <xdr:rowOff>114300</xdr:rowOff>
    </xdr:to>
    <xdr:sp macro="" textlink="">
      <xdr:nvSpPr>
        <xdr:cNvPr id="226" name="楕円 225">
          <a:extLst>
            <a:ext uri="{FF2B5EF4-FFF2-40B4-BE49-F238E27FC236}">
              <a16:creationId xmlns:a16="http://schemas.microsoft.com/office/drawing/2014/main" id="{00000000-0008-0000-0400-0000E2000000}"/>
            </a:ext>
          </a:extLst>
        </xdr:cNvPr>
        <xdr:cNvSpPr/>
      </xdr:nvSpPr>
      <xdr:spPr>
        <a:xfrm>
          <a:off x="12954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124477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Ｐゴシック" panose="020B0600070205080204" pitchFamily="50" charset="-128"/>
              <a:ea typeface="ＭＳ Ｐゴシック" panose="020B0600070205080204" pitchFamily="50" charset="-128"/>
            </a:rPr>
            <a:t>・算定上の分母にあたる歳入は、</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年度から</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年度にかけて、都税収入の増収などにより増</a:t>
          </a:r>
          <a:r>
            <a:rPr kumimoji="1" lang="ja-JP" altLang="ja-JP" sz="900">
              <a:solidFill>
                <a:schemeClr val="dk1"/>
              </a:solidFill>
              <a:effectLst/>
              <a:latin typeface="+mn-lt"/>
              <a:ea typeface="+mn-ea"/>
              <a:cs typeface="+mn-cs"/>
            </a:rPr>
            <a:t>加しており、比率の改善に寄与している。</a:t>
          </a:r>
          <a:endParaRPr lang="ja-JP" altLang="ja-JP" sz="900">
            <a:effectLst/>
          </a:endParaRPr>
        </a:p>
        <a:p>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26</a:t>
          </a:r>
          <a:r>
            <a:rPr kumimoji="1" lang="ja-JP" altLang="en-US" sz="900">
              <a:latin typeface="ＭＳ Ｐゴシック" panose="020B0600070205080204" pitchFamily="50" charset="-128"/>
              <a:ea typeface="ＭＳ Ｐゴシック" panose="020B0600070205080204" pitchFamily="50" charset="-128"/>
            </a:rPr>
            <a:t>年度については、元金償還金の増などにより、公債費が増加したため、比率は</a:t>
          </a:r>
          <a:r>
            <a:rPr kumimoji="1" lang="en-US" altLang="ja-JP" sz="900">
              <a:latin typeface="ＭＳ Ｐゴシック" panose="020B0600070205080204" pitchFamily="50" charset="-128"/>
              <a:ea typeface="ＭＳ Ｐゴシック" panose="020B0600070205080204" pitchFamily="50" charset="-128"/>
            </a:rPr>
            <a:t>0.6</a:t>
          </a:r>
          <a:r>
            <a:rPr kumimoji="1" lang="ja-JP" altLang="en-US" sz="900">
              <a:latin typeface="ＭＳ Ｐゴシック" panose="020B0600070205080204" pitchFamily="50" charset="-128"/>
              <a:ea typeface="ＭＳ Ｐゴシック" panose="020B0600070205080204" pitchFamily="50" charset="-128"/>
            </a:rPr>
            <a:t>ポイント上昇し</a:t>
          </a:r>
          <a:r>
            <a:rPr kumimoji="1" lang="en-US" altLang="ja-JP" sz="900">
              <a:latin typeface="ＭＳ Ｐゴシック" panose="020B0600070205080204" pitchFamily="50" charset="-128"/>
              <a:ea typeface="ＭＳ Ｐゴシック" panose="020B0600070205080204" pitchFamily="50" charset="-128"/>
            </a:rPr>
            <a:t>14.3</a:t>
          </a:r>
          <a:r>
            <a:rPr kumimoji="1" lang="ja-JP" altLang="en-US" sz="900">
              <a:latin typeface="ＭＳ Ｐゴシック" panose="020B0600070205080204" pitchFamily="50" charset="-128"/>
              <a:ea typeface="ＭＳ Ｐゴシック" panose="020B0600070205080204" pitchFamily="50" charset="-128"/>
            </a:rPr>
            <a:t>％となった。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年度及び</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年度は、元金償還金及び利子償還金の減により公債費が減少するとともに、前述のとおり歳入が増加したことにより比率は改善した。</a:t>
          </a:r>
        </a:p>
        <a:p>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年度においては、元金償還金の増により公債費が増加し、比率は</a:t>
          </a:r>
          <a:r>
            <a:rPr kumimoji="1" lang="en-US" altLang="ja-JP" sz="900">
              <a:latin typeface="ＭＳ Ｐゴシック" panose="020B0600070205080204" pitchFamily="50" charset="-128"/>
              <a:ea typeface="ＭＳ Ｐゴシック" panose="020B0600070205080204" pitchFamily="50" charset="-128"/>
            </a:rPr>
            <a:t>2.1</a:t>
          </a:r>
          <a:r>
            <a:rPr kumimoji="1" lang="ja-JP" altLang="en-US" sz="900">
              <a:latin typeface="ＭＳ Ｐゴシック" panose="020B0600070205080204" pitchFamily="50" charset="-128"/>
              <a:ea typeface="ＭＳ Ｐゴシック" panose="020B0600070205080204" pitchFamily="50" charset="-128"/>
            </a:rPr>
            <a:t>ポイント上昇し</a:t>
          </a:r>
          <a:r>
            <a:rPr kumimoji="1" lang="en-US" altLang="ja-JP" sz="900">
              <a:latin typeface="ＭＳ Ｐゴシック" panose="020B0600070205080204" pitchFamily="50" charset="-128"/>
              <a:ea typeface="ＭＳ Ｐゴシック" panose="020B0600070205080204" pitchFamily="50" charset="-128"/>
            </a:rPr>
            <a:t>12.6</a:t>
          </a:r>
          <a:r>
            <a:rPr kumimoji="1" lang="ja-JP" altLang="en-US" sz="9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69</xdr:row>
      <xdr:rowOff>107950</xdr:rowOff>
    </xdr:from>
    <xdr:ext cx="298543" cy="225703"/>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252" name="公債費グラフ枠">
          <a:extLst>
            <a:ext uri="{FF2B5EF4-FFF2-40B4-BE49-F238E27FC236}">
              <a16:creationId xmlns:a16="http://schemas.microsoft.com/office/drawing/2014/main" id="{00000000-0008-0000-0400-0000FC00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84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4775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73</xdr:row>
      <xdr:rowOff>102507</xdr:rowOff>
    </xdr:from>
    <xdr:to>
      <xdr:col>24</xdr:col>
      <xdr:colOff>25400</xdr:colOff>
      <xdr:row>77</xdr:row>
      <xdr:rowOff>102507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3987800" y="12618357"/>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23784</xdr:rowOff>
    </xdr:from>
    <xdr:ext cx="762000" cy="259045"/>
    <xdr:sp macro="" textlink="">
      <xdr:nvSpPr>
        <xdr:cNvPr id="260" name="公債費該当値テキスト">
          <a:extLst>
            <a:ext uri="{FF2B5EF4-FFF2-40B4-BE49-F238E27FC236}">
              <a16:creationId xmlns:a16="http://schemas.microsoft.com/office/drawing/2014/main" id="{00000000-0008-0000-0400-000004010000}"/>
            </a:ext>
          </a:extLst>
        </xdr:cNvPr>
        <xdr:cNvSpPr txBox="1"/>
      </xdr:nvSpPr>
      <xdr:spPr>
        <a:xfrm>
          <a:off x="49149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51707</xdr:rowOff>
    </xdr:from>
    <xdr:to>
      <xdr:col>20</xdr:col>
      <xdr:colOff>38100</xdr:colOff>
      <xdr:row>73</xdr:row>
      <xdr:rowOff>153307</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3937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102507</xdr:rowOff>
    </xdr:from>
    <xdr:to>
      <xdr:col>19</xdr:col>
      <xdr:colOff>187325</xdr:colOff>
      <xdr:row>76</xdr:row>
      <xdr:rowOff>143329</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3098800" y="12618357"/>
          <a:ext cx="8890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71</xdr:row>
      <xdr:rowOff>163484</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3606800" y="1233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92529</xdr:rowOff>
    </xdr:from>
    <xdr:to>
      <xdr:col>15</xdr:col>
      <xdr:colOff>149225</xdr:colOff>
      <xdr:row>77</xdr:row>
      <xdr:rowOff>22679</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3048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76</xdr:row>
      <xdr:rowOff>143329</xdr:rowOff>
    </xdr:from>
    <xdr:to>
      <xdr:col>15</xdr:col>
      <xdr:colOff>98425</xdr:colOff>
      <xdr:row>80</xdr:row>
      <xdr:rowOff>143329</xdr:rowOff>
    </xdr:to>
    <xdr:cxnSp macro="">
      <xdr:nvCxnSpPr>
        <xdr:cNvPr id="265" name="直線コネクタ 264">
          <a:extLst>
            <a:ext uri="{FF2B5EF4-FFF2-40B4-BE49-F238E27FC236}">
              <a16:creationId xmlns:a16="http://schemas.microsoft.com/office/drawing/2014/main" id="{00000000-0008-0000-0400-000009010000}"/>
            </a:ext>
          </a:extLst>
        </xdr:cNvPr>
        <xdr:cNvCxnSpPr/>
      </xdr:nvCxnSpPr>
      <xdr:spPr>
        <a:xfrm flipV="1">
          <a:off x="2209800" y="13173529"/>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75</xdr:row>
      <xdr:rowOff>32855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92529</xdr:rowOff>
    </xdr:from>
    <xdr:to>
      <xdr:col>11</xdr:col>
      <xdr:colOff>60325</xdr:colOff>
      <xdr:row>81</xdr:row>
      <xdr:rowOff>22679</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2159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79</xdr:row>
      <xdr:rowOff>118836</xdr:rowOff>
    </xdr:from>
    <xdr:to>
      <xdr:col>11</xdr:col>
      <xdr:colOff>9525</xdr:colOff>
      <xdr:row>80</xdr:row>
      <xdr:rowOff>143329</xdr:rowOff>
    </xdr:to>
    <xdr:cxnSp macro="">
      <xdr:nvCxnSpPr>
        <xdr:cNvPr id="268" name="直線コネクタ 267">
          <a:extLst>
            <a:ext uri="{FF2B5EF4-FFF2-40B4-BE49-F238E27FC236}">
              <a16:creationId xmlns:a16="http://schemas.microsoft.com/office/drawing/2014/main" id="{00000000-0008-0000-0400-00000C010000}"/>
            </a:ext>
          </a:extLst>
        </xdr:cNvPr>
        <xdr:cNvCxnSpPr/>
      </xdr:nvCxnSpPr>
      <xdr:spPr>
        <a:xfrm>
          <a:off x="1320800" y="1366338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79</xdr:row>
      <xdr:rowOff>32856</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828800" y="1357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70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8363</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939800" y="133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・当該指標においては、人件費の占める割合が高いため、本比率の推移は人件費と同様の傾向にある。</a:t>
          </a:r>
        </a:p>
      </xdr:txBody>
    </xdr:sp>
    <xdr:clientData/>
  </xdr:twoCellAnchor>
  <xdr:oneCellAnchor>
    <xdr:from>
      <xdr:col>62</xdr:col>
      <xdr:colOff>6350</xdr:colOff>
      <xdr:row>69</xdr:row>
      <xdr:rowOff>107950</xdr:rowOff>
    </xdr:from>
    <xdr:ext cx="298543" cy="225703"/>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294" name="公債費以外グラフ枠">
          <a:extLst>
            <a:ext uri="{FF2B5EF4-FFF2-40B4-BE49-F238E27FC236}">
              <a16:creationId xmlns:a16="http://schemas.microsoft.com/office/drawing/2014/main" id="{00000000-0008-0000-0400-00002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84</xdr:row>
      <xdr:rowOff>10177</xdr:rowOff>
    </xdr:from>
    <xdr:ext cx="762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0</xdr:rowOff>
    </xdr:from>
    <xdr:to>
      <xdr:col>82</xdr:col>
      <xdr:colOff>158750</xdr:colOff>
      <xdr:row>74</xdr:row>
      <xdr:rowOff>101600</xdr:rowOff>
    </xdr:to>
    <xdr:sp macro="" textlink="">
      <xdr:nvSpPr>
        <xdr:cNvPr id="300" name="楕円 299">
          <a:extLst>
            <a:ext uri="{FF2B5EF4-FFF2-40B4-BE49-F238E27FC236}">
              <a16:creationId xmlns:a16="http://schemas.microsoft.com/office/drawing/2014/main" id="{00000000-0008-0000-0400-00002C010000}"/>
            </a:ext>
          </a:extLst>
        </xdr:cNvPr>
        <xdr:cNvSpPr/>
      </xdr:nvSpPr>
      <xdr:spPr>
        <a:xfrm>
          <a:off x="16459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73</xdr:row>
      <xdr:rowOff>31750</xdr:rowOff>
    </xdr:from>
    <xdr:to>
      <xdr:col>82</xdr:col>
      <xdr:colOff>107950</xdr:colOff>
      <xdr:row>74</xdr:row>
      <xdr:rowOff>50800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12547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143527</xdr:rowOff>
    </xdr:from>
    <xdr:ext cx="762000" cy="259045"/>
    <xdr:sp macro="" textlink="">
      <xdr:nvSpPr>
        <xdr:cNvPr id="302" name="公債費以外該当値テキスト">
          <a:extLst>
            <a:ext uri="{FF2B5EF4-FFF2-40B4-BE49-F238E27FC236}">
              <a16:creationId xmlns:a16="http://schemas.microsoft.com/office/drawing/2014/main" id="{00000000-0008-0000-0400-00002E010000}"/>
            </a:ext>
          </a:extLst>
        </xdr:cNvPr>
        <xdr:cNvSpPr txBox="1"/>
      </xdr:nvSpPr>
      <xdr:spPr>
        <a:xfrm>
          <a:off x="165989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152400</xdr:rowOff>
    </xdr:from>
    <xdr:to>
      <xdr:col>78</xdr:col>
      <xdr:colOff>120650</xdr:colOff>
      <xdr:row>73</xdr:row>
      <xdr:rowOff>82550</xdr:rowOff>
    </xdr:to>
    <xdr:sp macro="" textlink="">
      <xdr:nvSpPr>
        <xdr:cNvPr id="303" name="楕円 302">
          <a:extLst>
            <a:ext uri="{FF2B5EF4-FFF2-40B4-BE49-F238E27FC236}">
              <a16:creationId xmlns:a16="http://schemas.microsoft.com/office/drawing/2014/main" id="{00000000-0008-0000-0400-00002F010000}"/>
            </a:ext>
          </a:extLst>
        </xdr:cNvPr>
        <xdr:cNvSpPr/>
      </xdr:nvSpPr>
      <xdr:spPr>
        <a:xfrm>
          <a:off x="15621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31750</xdr:rowOff>
    </xdr:from>
    <xdr:to>
      <xdr:col>78</xdr:col>
      <xdr:colOff>69850</xdr:colOff>
      <xdr:row>73</xdr:row>
      <xdr:rowOff>107950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1254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71</xdr:row>
      <xdr:rowOff>92727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1226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57150</xdr:rowOff>
    </xdr:from>
    <xdr:to>
      <xdr:col>74</xdr:col>
      <xdr:colOff>31750</xdr:colOff>
      <xdr:row>73</xdr:row>
      <xdr:rowOff>158750</xdr:rowOff>
    </xdr:to>
    <xdr:sp macro="" textlink="">
      <xdr:nvSpPr>
        <xdr:cNvPr id="306" name="楕円 305">
          <a:extLst>
            <a:ext uri="{FF2B5EF4-FFF2-40B4-BE49-F238E27FC236}">
              <a16:creationId xmlns:a16="http://schemas.microsoft.com/office/drawing/2014/main" id="{00000000-0008-0000-0400-000032010000}"/>
            </a:ext>
          </a:extLst>
        </xdr:cNvPr>
        <xdr:cNvSpPr/>
      </xdr:nvSpPr>
      <xdr:spPr>
        <a:xfrm>
          <a:off x="14732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73</xdr:row>
      <xdr:rowOff>107950</xdr:rowOff>
    </xdr:from>
    <xdr:to>
      <xdr:col>73</xdr:col>
      <xdr:colOff>180975</xdr:colOff>
      <xdr:row>76</xdr:row>
      <xdr:rowOff>50800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893800" y="126238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71</xdr:row>
      <xdr:rowOff>168927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0</xdr:rowOff>
    </xdr:from>
    <xdr:to>
      <xdr:col>69</xdr:col>
      <xdr:colOff>142875</xdr:colOff>
      <xdr:row>76</xdr:row>
      <xdr:rowOff>101600</xdr:rowOff>
    </xdr:to>
    <xdr:sp macro="" textlink="">
      <xdr:nvSpPr>
        <xdr:cNvPr id="309" name="楕円 308">
          <a:extLst>
            <a:ext uri="{FF2B5EF4-FFF2-40B4-BE49-F238E27FC236}">
              <a16:creationId xmlns:a16="http://schemas.microsoft.com/office/drawing/2014/main" id="{00000000-0008-0000-0400-000035010000}"/>
            </a:ext>
          </a:extLst>
        </xdr:cNvPr>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76</xdr:row>
      <xdr:rowOff>50800</xdr:rowOff>
    </xdr:from>
    <xdr:to>
      <xdr:col>69</xdr:col>
      <xdr:colOff>92075</xdr:colOff>
      <xdr:row>80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004800" y="130810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74</xdr:row>
      <xdr:rowOff>111777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76200</xdr:rowOff>
    </xdr:from>
    <xdr:to>
      <xdr:col>65</xdr:col>
      <xdr:colOff>53975</xdr:colOff>
      <xdr:row>81</xdr:row>
      <xdr:rowOff>6350</xdr:rowOff>
    </xdr:to>
    <xdr:sp macro="" textlink="">
      <xdr:nvSpPr>
        <xdr:cNvPr id="312" name="楕円 311">
          <a:extLst>
            <a:ext uri="{FF2B5EF4-FFF2-40B4-BE49-F238E27FC236}">
              <a16:creationId xmlns:a16="http://schemas.microsoft.com/office/drawing/2014/main" id="{00000000-0008-0000-0400-000038010000}"/>
            </a:ext>
          </a:extLst>
        </xdr:cNvPr>
        <xdr:cNvSpPr/>
      </xdr:nvSpPr>
      <xdr:spPr>
        <a:xfrm>
          <a:off x="12954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16527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21</xdr:col>
      <xdr:colOff>63500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19050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4" name="正方形/長方形 13">
          <a:extLst>
            <a:ext uri="{FF2B5EF4-FFF2-40B4-BE49-F238E27FC236}">
              <a16:creationId xmlns:a16="http://schemas.microsoft.com/office/drawing/2014/main" id="{00000000-0008-0000-0500-00000E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8</xdr:row>
      <xdr:rowOff>41275</xdr:rowOff>
    </xdr:to>
    <xdr:sp macro="" textlink="">
      <xdr:nvSpPr>
        <xdr:cNvPr id="15" name="角丸四角形 14">
          <a:extLst>
            <a:ext uri="{FF2B5EF4-FFF2-40B4-BE49-F238E27FC236}">
              <a16:creationId xmlns:a16="http://schemas.microsoft.com/office/drawing/2014/main" id="{00000000-0008-0000-0500-00000F000000}"/>
            </a:ext>
          </a:extLst>
        </xdr:cNvPr>
        <xdr:cNvSpPr/>
      </xdr:nvSpPr>
      <xdr:spPr bwMode="auto">
        <a:xfrm>
          <a:off x="127000" y="10795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17" name="直線コネクタ 16">
          <a:extLst>
            <a:ext uri="{FF2B5EF4-FFF2-40B4-BE49-F238E27FC236}">
              <a16:creationId xmlns:a16="http://schemas.microsoft.com/office/drawing/2014/main" id="{00000000-0008-0000-0500-000011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18" name="楕円 17">
          <a:extLst>
            <a:ext uri="{FF2B5EF4-FFF2-40B4-BE49-F238E27FC236}">
              <a16:creationId xmlns:a16="http://schemas.microsoft.com/office/drawing/2014/main" id="{00000000-0008-0000-0500-000012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26" name="テキスト ボックス 25">
          <a:extLst>
            <a:ext uri="{FF2B5EF4-FFF2-40B4-BE49-F238E27FC236}">
              <a16:creationId xmlns:a16="http://schemas.microsoft.com/office/drawing/2014/main" id="{00000000-0008-0000-0500-00001A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27" name="直線コネクタ 26">
          <a:extLst>
            <a:ext uri="{FF2B5EF4-FFF2-40B4-BE49-F238E27FC236}">
              <a16:creationId xmlns:a16="http://schemas.microsoft.com/office/drawing/2014/main" id="{00000000-0008-0000-0500-00001B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28" name="テキスト ボックス 27">
          <a:extLst>
            <a:ext uri="{FF2B5EF4-FFF2-40B4-BE49-F238E27FC236}">
              <a16:creationId xmlns:a16="http://schemas.microsoft.com/office/drawing/2014/main" id="{00000000-0008-0000-0500-00001C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29" name="直線コネクタ 28">
          <a:extLst>
            <a:ext uri="{FF2B5EF4-FFF2-40B4-BE49-F238E27FC236}">
              <a16:creationId xmlns:a16="http://schemas.microsoft.com/office/drawing/2014/main" id="{00000000-0008-0000-0500-00001D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35" name="人口1人当たり決算額の推移グラフ枠130">
          <a:extLst>
            <a:ext uri="{FF2B5EF4-FFF2-40B4-BE49-F238E27FC236}">
              <a16:creationId xmlns:a16="http://schemas.microsoft.com/office/drawing/2014/main" id="{00000000-0008-0000-0500-000023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28</xdr:col>
      <xdr:colOff>139700</xdr:colOff>
      <xdr:row>22</xdr:row>
      <xdr:rowOff>140352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131826</xdr:rowOff>
    </xdr:from>
    <xdr:to>
      <xdr:col>29</xdr:col>
      <xdr:colOff>177800</xdr:colOff>
      <xdr:row>13</xdr:row>
      <xdr:rowOff>61976</xdr:rowOff>
    </xdr:to>
    <xdr:sp macro="" textlink="">
      <xdr:nvSpPr>
        <xdr:cNvPr id="41" name="楕円 40">
          <a:extLst>
            <a:ext uri="{FF2B5EF4-FFF2-40B4-BE49-F238E27FC236}">
              <a16:creationId xmlns:a16="http://schemas.microsoft.com/office/drawing/2014/main" id="{00000000-0008-0000-0500-000029000000}"/>
            </a:ext>
          </a:extLst>
        </xdr:cNvPr>
        <xdr:cNvSpPr/>
      </xdr:nvSpPr>
      <xdr:spPr bwMode="auto">
        <a:xfrm>
          <a:off x="5600700" y="2236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50800</xdr:colOff>
      <xdr:row>13</xdr:row>
      <xdr:rowOff>11176</xdr:rowOff>
    </xdr:from>
    <xdr:to>
      <xdr:col>29</xdr:col>
      <xdr:colOff>127000</xdr:colOff>
      <xdr:row>14</xdr:row>
      <xdr:rowOff>6604</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003800" y="2287651"/>
          <a:ext cx="647700" cy="166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11</xdr:row>
      <xdr:rowOff>148353</xdr:rowOff>
    </xdr:from>
    <xdr:ext cx="762000" cy="259045"/>
    <xdr:sp macro="" textlink="">
      <xdr:nvSpPr>
        <xdr:cNvPr id="43" name="人口1人当たり決算額の推移該当値テキスト130">
          <a:extLst>
            <a:ext uri="{FF2B5EF4-FFF2-40B4-BE49-F238E27FC236}">
              <a16:creationId xmlns:a16="http://schemas.microsoft.com/office/drawing/2014/main" id="{00000000-0008-0000-0500-00002B000000}"/>
            </a:ext>
          </a:extLst>
        </xdr:cNvPr>
        <xdr:cNvSpPr txBox="1"/>
      </xdr:nvSpPr>
      <xdr:spPr>
        <a:xfrm>
          <a:off x="5740400" y="208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127254</xdr:rowOff>
    </xdr:from>
    <xdr:to>
      <xdr:col>26</xdr:col>
      <xdr:colOff>101600</xdr:colOff>
      <xdr:row>14</xdr:row>
      <xdr:rowOff>57404</xdr:rowOff>
    </xdr:to>
    <xdr:sp macro="" textlink="">
      <xdr:nvSpPr>
        <xdr:cNvPr id="44" name="楕円 43">
          <a:extLst>
            <a:ext uri="{FF2B5EF4-FFF2-40B4-BE49-F238E27FC236}">
              <a16:creationId xmlns:a16="http://schemas.microsoft.com/office/drawing/2014/main" id="{00000000-0008-0000-0500-00002C000000}"/>
            </a:ext>
          </a:extLst>
        </xdr:cNvPr>
        <xdr:cNvSpPr/>
      </xdr:nvSpPr>
      <xdr:spPr bwMode="auto">
        <a:xfrm>
          <a:off x="4953000" y="240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6604</xdr:rowOff>
    </xdr:from>
    <xdr:to>
      <xdr:col>26</xdr:col>
      <xdr:colOff>50800</xdr:colOff>
      <xdr:row>16</xdr:row>
      <xdr:rowOff>77470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4305300" y="2454529"/>
          <a:ext cx="698500" cy="413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24</xdr:col>
      <xdr:colOff>50800</xdr:colOff>
      <xdr:row>12</xdr:row>
      <xdr:rowOff>67581</xdr:rowOff>
    </xdr:from>
    <xdr:ext cx="736600" cy="259045"/>
    <xdr:sp macro="" textlink="">
      <xdr:nvSpPr>
        <xdr:cNvPr id="46" name="テキスト ボックス 45">
          <a:extLst>
            <a:ext uri="{FF2B5EF4-FFF2-40B4-BE49-F238E27FC236}">
              <a16:creationId xmlns:a16="http://schemas.microsoft.com/office/drawing/2014/main" id="{00000000-0008-0000-0500-00002E000000}"/>
            </a:ext>
          </a:extLst>
        </xdr:cNvPr>
        <xdr:cNvSpPr txBox="1"/>
      </xdr:nvSpPr>
      <xdr:spPr>
        <a:xfrm>
          <a:off x="4622800" y="2172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26670</xdr:rowOff>
    </xdr:from>
    <xdr:to>
      <xdr:col>22</xdr:col>
      <xdr:colOff>165100</xdr:colOff>
      <xdr:row>16</xdr:row>
      <xdr:rowOff>128270</xdr:rowOff>
    </xdr:to>
    <xdr:sp macro="" textlink="">
      <xdr:nvSpPr>
        <xdr:cNvPr id="47" name="楕円 46">
          <a:extLst>
            <a:ext uri="{FF2B5EF4-FFF2-40B4-BE49-F238E27FC236}">
              <a16:creationId xmlns:a16="http://schemas.microsoft.com/office/drawing/2014/main" id="{00000000-0008-0000-0500-00002F000000}"/>
            </a:ext>
          </a:extLst>
        </xdr:cNvPr>
        <xdr:cNvSpPr/>
      </xdr:nvSpPr>
      <xdr:spPr bwMode="auto">
        <a:xfrm>
          <a:off x="4254500" y="2817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177800</xdr:colOff>
      <xdr:row>16</xdr:row>
      <xdr:rowOff>77470</xdr:rowOff>
    </xdr:from>
    <xdr:to>
      <xdr:col>22</xdr:col>
      <xdr:colOff>114300</xdr:colOff>
      <xdr:row>18</xdr:row>
      <xdr:rowOff>80137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3606800" y="2868295"/>
          <a:ext cx="698500" cy="345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20</xdr:col>
      <xdr:colOff>114300</xdr:colOff>
      <xdr:row>14</xdr:row>
      <xdr:rowOff>138447</xdr:rowOff>
    </xdr:from>
    <xdr:ext cx="762000" cy="259045"/>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3924300" y="258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29337</xdr:rowOff>
    </xdr:from>
    <xdr:to>
      <xdr:col>19</xdr:col>
      <xdr:colOff>38100</xdr:colOff>
      <xdr:row>18</xdr:row>
      <xdr:rowOff>130937</xdr:rowOff>
    </xdr:to>
    <xdr:sp macro="" textlink="">
      <xdr:nvSpPr>
        <xdr:cNvPr id="50" name="楕円 49">
          <a:extLst>
            <a:ext uri="{FF2B5EF4-FFF2-40B4-BE49-F238E27FC236}">
              <a16:creationId xmlns:a16="http://schemas.microsoft.com/office/drawing/2014/main" id="{00000000-0008-0000-0500-000032000000}"/>
            </a:ext>
          </a:extLst>
        </xdr:cNvPr>
        <xdr:cNvSpPr/>
      </xdr:nvSpPr>
      <xdr:spPr bwMode="auto">
        <a:xfrm>
          <a:off x="3556000" y="3163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50800</xdr:colOff>
      <xdr:row>18</xdr:row>
      <xdr:rowOff>80137</xdr:rowOff>
    </xdr:from>
    <xdr:to>
      <xdr:col>18</xdr:col>
      <xdr:colOff>177800</xdr:colOff>
      <xdr:row>20</xdr:row>
      <xdr:rowOff>51562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2908300" y="3213862"/>
          <a:ext cx="698500" cy="314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16</xdr:col>
      <xdr:colOff>177800</xdr:colOff>
      <xdr:row>16</xdr:row>
      <xdr:rowOff>141114</xdr:rowOff>
    </xdr:from>
    <xdr:ext cx="7620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3225800" y="293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762</xdr:rowOff>
    </xdr:from>
    <xdr:to>
      <xdr:col>15</xdr:col>
      <xdr:colOff>101600</xdr:colOff>
      <xdr:row>20</xdr:row>
      <xdr:rowOff>102362</xdr:rowOff>
    </xdr:to>
    <xdr:sp macro="" textlink="">
      <xdr:nvSpPr>
        <xdr:cNvPr id="53" name="楕円 52">
          <a:extLst>
            <a:ext uri="{FF2B5EF4-FFF2-40B4-BE49-F238E27FC236}">
              <a16:creationId xmlns:a16="http://schemas.microsoft.com/office/drawing/2014/main" id="{00000000-0008-0000-0500-000035000000}"/>
            </a:ext>
          </a:extLst>
        </xdr:cNvPr>
        <xdr:cNvSpPr/>
      </xdr:nvSpPr>
      <xdr:spPr bwMode="auto">
        <a:xfrm>
          <a:off x="2857500" y="3477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112539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2527300" y="324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31</xdr:row>
      <xdr:rowOff>50800</xdr:rowOff>
    </xdr:to>
    <xdr:sp macro="" textlink="">
      <xdr:nvSpPr>
        <xdr:cNvPr id="56" name="角丸四角形 55">
          <a:extLst>
            <a:ext uri="{FF2B5EF4-FFF2-40B4-BE49-F238E27FC236}">
              <a16:creationId xmlns:a16="http://schemas.microsoft.com/office/drawing/2014/main" id="{00000000-0008-0000-0500-000038000000}"/>
            </a:ext>
          </a:extLst>
        </xdr:cNvPr>
        <xdr:cNvSpPr/>
      </xdr:nvSpPr>
      <xdr:spPr bwMode="auto">
        <a:xfrm>
          <a:off x="127000" y="50800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59" name="楕円 58">
          <a:extLst>
            <a:ext uri="{FF2B5EF4-FFF2-40B4-BE49-F238E27FC236}">
              <a16:creationId xmlns:a16="http://schemas.microsoft.com/office/drawing/2014/main" id="{00000000-0008-0000-0500-00003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60" name="正方形/長方形 59">
          <a:extLst>
            <a:ext uri="{FF2B5EF4-FFF2-40B4-BE49-F238E27FC236}">
              <a16:creationId xmlns:a16="http://schemas.microsoft.com/office/drawing/2014/main" id="{00000000-0008-0000-0500-00003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62" name="直線コネクタ 61">
          <a:extLst>
            <a:ext uri="{FF2B5EF4-FFF2-40B4-BE49-F238E27FC236}">
              <a16:creationId xmlns:a16="http://schemas.microsoft.com/office/drawing/2014/main" id="{00000000-0008-0000-0500-00003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64" name="直線コネクタ 63">
          <a:extLst>
            <a:ext uri="{FF2B5EF4-FFF2-40B4-BE49-F238E27FC236}">
              <a16:creationId xmlns:a16="http://schemas.microsoft.com/office/drawing/2014/main" id="{00000000-0008-0000-0500-00004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66" name="直線コネクタ 65">
          <a:extLst>
            <a:ext uri="{FF2B5EF4-FFF2-40B4-BE49-F238E27FC236}">
              <a16:creationId xmlns:a16="http://schemas.microsoft.com/office/drawing/2014/main" id="{00000000-0008-0000-0500-00004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68" name="直線コネクタ 67">
          <a:extLst>
            <a:ext uri="{FF2B5EF4-FFF2-40B4-BE49-F238E27FC236}">
              <a16:creationId xmlns:a16="http://schemas.microsoft.com/office/drawing/2014/main" id="{00000000-0008-0000-0500-00004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70" name="直線コネクタ 69">
          <a:extLst>
            <a:ext uri="{FF2B5EF4-FFF2-40B4-BE49-F238E27FC236}">
              <a16:creationId xmlns:a16="http://schemas.microsoft.com/office/drawing/2014/main" id="{00000000-0008-0000-0500-00004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72" name="直線コネクタ 71">
          <a:extLst>
            <a:ext uri="{FF2B5EF4-FFF2-40B4-BE49-F238E27FC236}">
              <a16:creationId xmlns:a16="http://schemas.microsoft.com/office/drawing/2014/main" id="{00000000-0008-0000-0500-00004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74" name="直線コネクタ 73">
          <a:extLst>
            <a:ext uri="{FF2B5EF4-FFF2-40B4-BE49-F238E27FC236}">
              <a16:creationId xmlns:a16="http://schemas.microsoft.com/office/drawing/2014/main" id="{00000000-0008-0000-0500-00004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76" name="人口1人当たり決算額の推移グラフ枠445">
          <a:extLst>
            <a:ext uri="{FF2B5EF4-FFF2-40B4-BE49-F238E27FC236}">
              <a16:creationId xmlns:a16="http://schemas.microsoft.com/office/drawing/2014/main" id="{00000000-0008-0000-0500-00004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28</xdr:col>
      <xdr:colOff>139700</xdr:colOff>
      <xdr:row>39</xdr:row>
      <xdr:rowOff>321327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81" name="テキスト ボックス 80">
          <a:extLst>
            <a:ext uri="{FF2B5EF4-FFF2-40B4-BE49-F238E27FC236}">
              <a16:creationId xmlns:a16="http://schemas.microsoft.com/office/drawing/2014/main" id="{00000000-0008-0000-0500-00005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75057</xdr:rowOff>
    </xdr:from>
    <xdr:to>
      <xdr:col>29</xdr:col>
      <xdr:colOff>177800</xdr:colOff>
      <xdr:row>34</xdr:row>
      <xdr:rowOff>176657</xdr:rowOff>
    </xdr:to>
    <xdr:sp macro="" textlink="">
      <xdr:nvSpPr>
        <xdr:cNvPr id="82" name="楕円 81">
          <a:extLst>
            <a:ext uri="{FF2B5EF4-FFF2-40B4-BE49-F238E27FC236}">
              <a16:creationId xmlns:a16="http://schemas.microsoft.com/office/drawing/2014/main" id="{00000000-0008-0000-0500-000052000000}"/>
            </a:ext>
          </a:extLst>
        </xdr:cNvPr>
        <xdr:cNvSpPr/>
      </xdr:nvSpPr>
      <xdr:spPr bwMode="auto">
        <a:xfrm>
          <a:off x="5600700" y="6342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50800</xdr:colOff>
      <xdr:row>34</xdr:row>
      <xdr:rowOff>59944</xdr:rowOff>
    </xdr:from>
    <xdr:to>
      <xdr:col>29</xdr:col>
      <xdr:colOff>127000</xdr:colOff>
      <xdr:row>34</xdr:row>
      <xdr:rowOff>125857</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5003800" y="6327394"/>
          <a:ext cx="647700" cy="65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33</xdr:row>
      <xdr:rowOff>263034</xdr:rowOff>
    </xdr:from>
    <xdr:ext cx="762000" cy="259045"/>
    <xdr:sp macro="" textlink="">
      <xdr:nvSpPr>
        <xdr:cNvPr id="84" name="人口1人当たり決算額の推移該当値テキスト445">
          <a:extLst>
            <a:ext uri="{FF2B5EF4-FFF2-40B4-BE49-F238E27FC236}">
              <a16:creationId xmlns:a16="http://schemas.microsoft.com/office/drawing/2014/main" id="{00000000-0008-0000-0500-000054000000}"/>
            </a:ext>
          </a:extLst>
        </xdr:cNvPr>
        <xdr:cNvSpPr txBox="1"/>
      </xdr:nvSpPr>
      <xdr:spPr>
        <a:xfrm>
          <a:off x="5740400" y="618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9144</xdr:rowOff>
    </xdr:from>
    <xdr:to>
      <xdr:col>26</xdr:col>
      <xdr:colOff>101600</xdr:colOff>
      <xdr:row>34</xdr:row>
      <xdr:rowOff>110744</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4953000" y="627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220726</xdr:rowOff>
    </xdr:from>
    <xdr:to>
      <xdr:col>26</xdr:col>
      <xdr:colOff>50800</xdr:colOff>
      <xdr:row>34</xdr:row>
      <xdr:rowOff>59944</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4305300" y="6145276"/>
          <a:ext cx="698500" cy="182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24</xdr:col>
      <xdr:colOff>50800</xdr:colOff>
      <xdr:row>33</xdr:row>
      <xdr:rowOff>120921</xdr:rowOff>
    </xdr:from>
    <xdr:ext cx="736600" cy="259045"/>
    <xdr:sp macro="" textlink="">
      <xdr:nvSpPr>
        <xdr:cNvPr id="87" name="テキスト ボックス 86">
          <a:extLst>
            <a:ext uri="{FF2B5EF4-FFF2-40B4-BE49-F238E27FC236}">
              <a16:creationId xmlns:a16="http://schemas.microsoft.com/office/drawing/2014/main" id="{00000000-0008-0000-0500-000057000000}"/>
            </a:ext>
          </a:extLst>
        </xdr:cNvPr>
        <xdr:cNvSpPr txBox="1"/>
      </xdr:nvSpPr>
      <xdr:spPr>
        <a:xfrm>
          <a:off x="4622800" y="604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169926</xdr:rowOff>
    </xdr:from>
    <xdr:to>
      <xdr:col>22</xdr:col>
      <xdr:colOff>165100</xdr:colOff>
      <xdr:row>33</xdr:row>
      <xdr:rowOff>271526</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4254500" y="6094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177800</xdr:colOff>
      <xdr:row>33</xdr:row>
      <xdr:rowOff>220726</xdr:rowOff>
    </xdr:from>
    <xdr:to>
      <xdr:col>22</xdr:col>
      <xdr:colOff>114300</xdr:colOff>
      <xdr:row>35</xdr:row>
      <xdr:rowOff>250825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3606800" y="6145276"/>
          <a:ext cx="698500" cy="715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20</xdr:col>
      <xdr:colOff>114300</xdr:colOff>
      <xdr:row>32</xdr:row>
      <xdr:rowOff>110253</xdr:rowOff>
    </xdr:from>
    <xdr:ext cx="762000" cy="259045"/>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3924300" y="58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200025</xdr:rowOff>
    </xdr:from>
    <xdr:to>
      <xdr:col>19</xdr:col>
      <xdr:colOff>38100</xdr:colOff>
      <xdr:row>35</xdr:row>
      <xdr:rowOff>301625</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3556000" y="681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50800</xdr:colOff>
      <xdr:row>35</xdr:row>
      <xdr:rowOff>250825</xdr:rowOff>
    </xdr:from>
    <xdr:to>
      <xdr:col>18</xdr:col>
      <xdr:colOff>177800</xdr:colOff>
      <xdr:row>37</xdr:row>
      <xdr:rowOff>219583</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V="1">
          <a:off x="2908300" y="6861175"/>
          <a:ext cx="698500" cy="483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16</xdr:col>
      <xdr:colOff>177800</xdr:colOff>
      <xdr:row>34</xdr:row>
      <xdr:rowOff>311802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3225800" y="657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168783</xdr:rowOff>
    </xdr:from>
    <xdr:to>
      <xdr:col>15</xdr:col>
      <xdr:colOff>101600</xdr:colOff>
      <xdr:row>37</xdr:row>
      <xdr:rowOff>270383</xdr:rowOff>
    </xdr:to>
    <xdr:sp macro="" textlink="">
      <xdr:nvSpPr>
        <xdr:cNvPr id="94" name="楕円 93">
          <a:extLst>
            <a:ext uri="{FF2B5EF4-FFF2-40B4-BE49-F238E27FC236}">
              <a16:creationId xmlns:a16="http://schemas.microsoft.com/office/drawing/2014/main" id="{00000000-0008-0000-0500-00005E000000}"/>
            </a:ext>
          </a:extLst>
        </xdr:cNvPr>
        <xdr:cNvSpPr/>
      </xdr:nvSpPr>
      <xdr:spPr bwMode="auto">
        <a:xfrm>
          <a:off x="2857500" y="7293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109110</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2527300" y="7062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13,637,346
13,115,844
2,193.96
7,304,356,500
6,827,470,963
327,812,873
3,883,590,947
4,305,024,299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101600</xdr:rowOff>
    </xdr:from>
    <xdr:to>
      <xdr:col>67</xdr:col>
      <xdr:colOff>31750</xdr:colOff>
      <xdr:row>7</xdr:row>
      <xdr:rowOff>12700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885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114300</xdr:colOff>
      <xdr:row>6</xdr:row>
      <xdr:rowOff>38100</xdr:rowOff>
    </xdr:from>
    <xdr:to>
      <xdr:col>59</xdr:col>
      <xdr:colOff>114300</xdr:colOff>
      <xdr:row>6</xdr:row>
      <xdr:rowOff>38100</xdr:rowOff>
    </xdr:to>
    <xdr:cxnSp macro="">
      <xdr:nvCxnSpPr>
        <xdr:cNvPr id="20" name="直線コネクタ 19">
          <a:extLst>
            <a:ext uri="{FF2B5EF4-FFF2-40B4-BE49-F238E27FC236}">
              <a16:creationId xmlns:a16="http://schemas.microsoft.com/office/drawing/2014/main" id="{00000000-0008-0000-0600-000014000000}"/>
            </a:ext>
          </a:extLst>
        </xdr:cNvPr>
        <xdr:cNvCxnSpPr/>
      </xdr:nvCxnSpPr>
      <xdr:spPr>
        <a:xfrm>
          <a:off x="11163300" y="10668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165100</xdr:colOff>
      <xdr:row>5</xdr:row>
      <xdr:rowOff>165100</xdr:rowOff>
    </xdr:from>
    <xdr:to>
      <xdr:col>59</xdr:col>
      <xdr:colOff>76200</xdr:colOff>
      <xdr:row>6</xdr:row>
      <xdr:rowOff>95250</xdr:rowOff>
    </xdr:to>
    <xdr:sp macro="" textlink="">
      <xdr:nvSpPr>
        <xdr:cNvPr id="21" name="楕円 20">
          <a:extLst>
            <a:ext uri="{FF2B5EF4-FFF2-40B4-BE49-F238E27FC236}">
              <a16:creationId xmlns:a16="http://schemas.microsoft.com/office/drawing/2014/main" id="{00000000-0008-0000-0600-000015000000}"/>
            </a:ext>
          </a:extLst>
        </xdr:cNvPr>
        <xdr:cNvSpPr/>
      </xdr:nvSpPr>
      <xdr:spPr>
        <a:xfrm>
          <a:off x="11214100" y="1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15</xdr:row>
      <xdr:rowOff>158750</xdr:rowOff>
    </xdr:from>
    <xdr:ext cx="4609532" cy="259045"/>
    <xdr:sp macro="" textlink="">
      <xdr:nvSpPr>
        <xdr:cNvPr id="22" name="テキスト ボックス 21">
          <a:extLst>
            <a:ext uri="{FF2B5EF4-FFF2-40B4-BE49-F238E27FC236}">
              <a16:creationId xmlns:a16="http://schemas.microsoft.com/office/drawing/2014/main" id="{00000000-0008-0000-0600-000016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23" name="テキスト ボックス 22">
          <a:extLst>
            <a:ext uri="{FF2B5EF4-FFF2-40B4-BE49-F238E27FC236}">
              <a16:creationId xmlns:a16="http://schemas.microsoft.com/office/drawing/2014/main" id="{00000000-0008-0000-0600-000017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24" name="大かっこ 23">
          <a:extLst>
            <a:ext uri="{FF2B5EF4-FFF2-40B4-BE49-F238E27FC236}">
              <a16:creationId xmlns:a16="http://schemas.microsoft.com/office/drawing/2014/main" id="{00000000-0008-0000-0600-000018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25" name="テキスト ボックス 24">
          <a:extLst>
            <a:ext uri="{FF2B5EF4-FFF2-40B4-BE49-F238E27FC236}">
              <a16:creationId xmlns:a16="http://schemas.microsoft.com/office/drawing/2014/main" id="{00000000-0008-0000-0600-000019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26" name="テキスト ボックス 25">
          <a:extLst>
            <a:ext uri="{FF2B5EF4-FFF2-40B4-BE49-F238E27FC236}">
              <a16:creationId xmlns:a16="http://schemas.microsoft.com/office/drawing/2014/main" id="{00000000-0008-0000-0600-00001A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27" name="正方形/長方形 26">
          <a:extLst>
            <a:ext uri="{FF2B5EF4-FFF2-40B4-BE49-F238E27FC236}">
              <a16:creationId xmlns:a16="http://schemas.microsoft.com/office/drawing/2014/main" id="{00000000-0008-0000-0600-00001B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28" name="正方形/長方形 27">
          <a:extLst>
            <a:ext uri="{FF2B5EF4-FFF2-40B4-BE49-F238E27FC236}">
              <a16:creationId xmlns:a16="http://schemas.microsoft.com/office/drawing/2014/main" id="{00000000-0008-0000-0600-00001C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29" name="正方形/長方形 28">
          <a:extLst>
            <a:ext uri="{FF2B5EF4-FFF2-40B4-BE49-F238E27FC236}">
              <a16:creationId xmlns:a16="http://schemas.microsoft.com/office/drawing/2014/main" id="{00000000-0008-0000-0600-00001D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0" name="正方形/長方形 29">
          <a:extLst>
            <a:ext uri="{FF2B5EF4-FFF2-40B4-BE49-F238E27FC236}">
              <a16:creationId xmlns:a16="http://schemas.microsoft.com/office/drawing/2014/main" id="{00000000-0008-0000-0600-00001E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32" name="直線コネクタ 31">
          <a:extLst>
            <a:ext uri="{FF2B5EF4-FFF2-40B4-BE49-F238E27FC236}">
              <a16:creationId xmlns:a16="http://schemas.microsoft.com/office/drawing/2014/main" id="{00000000-0008-0000-0600-000020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109,200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34" name="直線コネクタ 33">
          <a:extLst>
            <a:ext uri="{FF2B5EF4-FFF2-40B4-BE49-F238E27FC236}">
              <a16:creationId xmlns:a16="http://schemas.microsoft.com/office/drawing/2014/main" id="{00000000-0008-0000-0600-000022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168927</xdr:rowOff>
    </xdr:from>
    <xdr:ext cx="595419" cy="259045"/>
    <xdr:sp macro="" textlink="">
      <xdr:nvSpPr>
        <xdr:cNvPr id="35" name="テキスト ボックス 34">
          <a:extLst>
            <a:ext uri="{FF2B5EF4-FFF2-40B4-BE49-F238E27FC236}">
              <a16:creationId xmlns:a16="http://schemas.microsoft.com/office/drawing/2014/main" id="{00000000-0008-0000-0600-000023000000}"/>
            </a:ext>
          </a:extLst>
        </xdr:cNvPr>
        <xdr:cNvSpPr txBox="1"/>
      </xdr:nvSpPr>
      <xdr:spPr>
        <a:xfrm>
          <a:off x="166581" y="6684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109,400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36" name="直線コネクタ 35">
          <a:extLst>
            <a:ext uri="{FF2B5EF4-FFF2-40B4-BE49-F238E27FC236}">
              <a16:creationId xmlns:a16="http://schemas.microsoft.com/office/drawing/2014/main" id="{00000000-0008-0000-0600-000024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37" name="テキスト ボックス 36">
          <a:extLst>
            <a:ext uri="{FF2B5EF4-FFF2-40B4-BE49-F238E27FC236}">
              <a16:creationId xmlns:a16="http://schemas.microsoft.com/office/drawing/2014/main" id="{00000000-0008-0000-0600-000025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109,600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38" name="直線コネクタ 37">
          <a:extLst>
            <a:ext uri="{FF2B5EF4-FFF2-40B4-BE49-F238E27FC236}">
              <a16:creationId xmlns:a16="http://schemas.microsoft.com/office/drawing/2014/main" id="{00000000-0008-0000-0600-000026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39" name="テキスト ボックス 38">
          <a:extLst>
            <a:ext uri="{FF2B5EF4-FFF2-40B4-BE49-F238E27FC236}">
              <a16:creationId xmlns:a16="http://schemas.microsoft.com/office/drawing/2014/main" id="{00000000-0008-0000-0600-000027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109,800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0" name="直線コネクタ 39">
          <a:extLst>
            <a:ext uri="{FF2B5EF4-FFF2-40B4-BE49-F238E27FC236}">
              <a16:creationId xmlns:a16="http://schemas.microsoft.com/office/drawing/2014/main" id="{00000000-0008-0000-0600-000028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1" name="テキスト ボックス 40">
          <a:extLst>
            <a:ext uri="{FF2B5EF4-FFF2-40B4-BE49-F238E27FC236}">
              <a16:creationId xmlns:a16="http://schemas.microsoft.com/office/drawing/2014/main" id="{00000000-0008-0000-0600-000029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0" name="人件費グラフ枠">
          <a:extLst>
            <a:ext uri="{FF2B5EF4-FFF2-40B4-BE49-F238E27FC236}">
              <a16:creationId xmlns:a16="http://schemas.microsoft.com/office/drawing/2014/main" id="{00000000-0008-0000-0600-000032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41</xdr:row>
      <xdr:rowOff>80027</xdr:rowOff>
    </xdr:from>
    <xdr:ext cx="762000"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111760</xdr:rowOff>
    </xdr:from>
    <xdr:to>
      <xdr:col>24</xdr:col>
      <xdr:colOff>114300</xdr:colOff>
      <xdr:row>37</xdr:row>
      <xdr:rowOff>41910</xdr:rowOff>
    </xdr:to>
    <xdr:sp macro="" textlink="">
      <xdr:nvSpPr>
        <xdr:cNvPr id="56" name="楕円 55">
          <a:extLst>
            <a:ext uri="{FF2B5EF4-FFF2-40B4-BE49-F238E27FC236}">
              <a16:creationId xmlns:a16="http://schemas.microsoft.com/office/drawing/2014/main" id="{00000000-0008-0000-0600-000038000000}"/>
            </a:ext>
          </a:extLst>
        </xdr:cNvPr>
        <xdr:cNvSpPr/>
      </xdr:nvSpPr>
      <xdr:spPr>
        <a:xfrm>
          <a:off x="4584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30</xdr:row>
      <xdr:rowOff>135414</xdr:rowOff>
    </xdr:from>
    <xdr:to>
      <xdr:col>24</xdr:col>
      <xdr:colOff>63500</xdr:colOff>
      <xdr:row>36</xdr:row>
      <xdr:rowOff>162560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5278914"/>
          <a:ext cx="838200" cy="105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13987</xdr:rowOff>
    </xdr:from>
    <xdr:ext cx="599010" cy="259045"/>
    <xdr:sp macro="" textlink="">
      <xdr:nvSpPr>
        <xdr:cNvPr id="58" name="人件費該当値テキスト">
          <a:extLst>
            <a:ext uri="{FF2B5EF4-FFF2-40B4-BE49-F238E27FC236}">
              <a16:creationId xmlns:a16="http://schemas.microsoft.com/office/drawing/2014/main" id="{00000000-0008-0000-0600-00003A000000}"/>
            </a:ext>
          </a:extLst>
        </xdr:cNvPr>
        <xdr:cNvSpPr txBox="1"/>
      </xdr:nvSpPr>
      <xdr:spPr>
        <a:xfrm>
          <a:off x="4686300" y="618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84614</xdr:rowOff>
    </xdr:from>
    <xdr:to>
      <xdr:col>20</xdr:col>
      <xdr:colOff>38100</xdr:colOff>
      <xdr:row>31</xdr:row>
      <xdr:rowOff>14764</xdr:rowOff>
    </xdr:to>
    <xdr:sp macro="" textlink="">
      <xdr:nvSpPr>
        <xdr:cNvPr id="59" name="楕円 58">
          <a:extLst>
            <a:ext uri="{FF2B5EF4-FFF2-40B4-BE49-F238E27FC236}">
              <a16:creationId xmlns:a16="http://schemas.microsoft.com/office/drawing/2014/main" id="{00000000-0008-0000-0600-00003B000000}"/>
            </a:ext>
          </a:extLst>
        </xdr:cNvPr>
        <xdr:cNvSpPr/>
      </xdr:nvSpPr>
      <xdr:spPr>
        <a:xfrm>
          <a:off x="3746500" y="52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135414</xdr:rowOff>
    </xdr:from>
    <xdr:to>
      <xdr:col>19</xdr:col>
      <xdr:colOff>177800</xdr:colOff>
      <xdr:row>34</xdr:row>
      <xdr:rowOff>158274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5278914"/>
          <a:ext cx="889000" cy="7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56095</xdr:colOff>
      <xdr:row>29</xdr:row>
      <xdr:rowOff>31291</xdr:rowOff>
    </xdr:from>
    <xdr:ext cx="599010" cy="259045"/>
    <xdr:sp macro="" textlink="">
      <xdr:nvSpPr>
        <xdr:cNvPr id="61" name="テキスト ボックス 60">
          <a:extLst>
            <a:ext uri="{FF2B5EF4-FFF2-40B4-BE49-F238E27FC236}">
              <a16:creationId xmlns:a16="http://schemas.microsoft.com/office/drawing/2014/main" id="{00000000-0008-0000-0600-00003D000000}"/>
            </a:ext>
          </a:extLst>
        </xdr:cNvPr>
        <xdr:cNvSpPr txBox="1"/>
      </xdr:nvSpPr>
      <xdr:spPr>
        <a:xfrm>
          <a:off x="3485095" y="500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107474</xdr:rowOff>
    </xdr:from>
    <xdr:to>
      <xdr:col>15</xdr:col>
      <xdr:colOff>101600</xdr:colOff>
      <xdr:row>35</xdr:row>
      <xdr:rowOff>37624</xdr:rowOff>
    </xdr:to>
    <xdr:sp macro="" textlink="">
      <xdr:nvSpPr>
        <xdr:cNvPr id="62" name="楕円 61">
          <a:extLst>
            <a:ext uri="{FF2B5EF4-FFF2-40B4-BE49-F238E27FC236}">
              <a16:creationId xmlns:a16="http://schemas.microsoft.com/office/drawing/2014/main" id="{00000000-0008-0000-0600-00003E000000}"/>
            </a:ext>
          </a:extLst>
        </xdr:cNvPr>
        <xdr:cNvSpPr/>
      </xdr:nvSpPr>
      <xdr:spPr>
        <a:xfrm>
          <a:off x="2857500" y="59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158274</xdr:rowOff>
    </xdr:from>
    <xdr:to>
      <xdr:col>15</xdr:col>
      <xdr:colOff>50800</xdr:colOff>
      <xdr:row>37</xdr:row>
      <xdr:rowOff>113983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5987574"/>
          <a:ext cx="889000" cy="47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132295</xdr:colOff>
      <xdr:row>33</xdr:row>
      <xdr:rowOff>54151</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2608795" y="571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63183</xdr:rowOff>
    </xdr:from>
    <xdr:to>
      <xdr:col>10</xdr:col>
      <xdr:colOff>165100</xdr:colOff>
      <xdr:row>37</xdr:row>
      <xdr:rowOff>164782</xdr:rowOff>
    </xdr:to>
    <xdr:sp macro="" textlink="">
      <xdr:nvSpPr>
        <xdr:cNvPr id="65" name="楕円 64">
          <a:extLst>
            <a:ext uri="{FF2B5EF4-FFF2-40B4-BE49-F238E27FC236}">
              <a16:creationId xmlns:a16="http://schemas.microsoft.com/office/drawing/2014/main" id="{00000000-0008-0000-0600-000041000000}"/>
            </a:ext>
          </a:extLst>
        </xdr:cNvPr>
        <xdr:cNvSpPr/>
      </xdr:nvSpPr>
      <xdr:spPr>
        <a:xfrm>
          <a:off x="1968500" y="6406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113983</xdr:rowOff>
    </xdr:from>
    <xdr:to>
      <xdr:col>10</xdr:col>
      <xdr:colOff>114300</xdr:colOff>
      <xdr:row>39</xdr:row>
      <xdr:rowOff>19685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457633"/>
          <a:ext cx="889000" cy="24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5295</xdr:colOff>
      <xdr:row>36</xdr:row>
      <xdr:rowOff>9860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1719795" y="618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140335</xdr:rowOff>
    </xdr:from>
    <xdr:to>
      <xdr:col>6</xdr:col>
      <xdr:colOff>38100</xdr:colOff>
      <xdr:row>39</xdr:row>
      <xdr:rowOff>70485</xdr:rowOff>
    </xdr:to>
    <xdr:sp macro="" textlink="">
      <xdr:nvSpPr>
        <xdr:cNvPr id="68" name="楕円 67">
          <a:extLst>
            <a:ext uri="{FF2B5EF4-FFF2-40B4-BE49-F238E27FC236}">
              <a16:creationId xmlns:a16="http://schemas.microsoft.com/office/drawing/2014/main" id="{00000000-0008-0000-0600-000044000000}"/>
            </a:ext>
          </a:extLst>
        </xdr:cNvPr>
        <xdr:cNvSpPr/>
      </xdr:nvSpPr>
      <xdr:spPr>
        <a:xfrm>
          <a:off x="1079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87012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830795" y="643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70" name="正方形/長方形 69">
          <a:extLst>
            <a:ext uri="{FF2B5EF4-FFF2-40B4-BE49-F238E27FC236}">
              <a16:creationId xmlns:a16="http://schemas.microsoft.com/office/drawing/2014/main" id="{00000000-0008-0000-0600-00004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71" name="正方形/長方形 70">
          <a:extLst>
            <a:ext uri="{FF2B5EF4-FFF2-40B4-BE49-F238E27FC236}">
              <a16:creationId xmlns:a16="http://schemas.microsoft.com/office/drawing/2014/main" id="{00000000-0008-0000-0600-000047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72" name="正方形/長方形 71">
          <a:extLst>
            <a:ext uri="{FF2B5EF4-FFF2-40B4-BE49-F238E27FC236}">
              <a16:creationId xmlns:a16="http://schemas.microsoft.com/office/drawing/2014/main" id="{00000000-0008-0000-0600-000048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73" name="正方形/長方形 72">
          <a:extLst>
            <a:ext uri="{FF2B5EF4-FFF2-40B4-BE49-F238E27FC236}">
              <a16:creationId xmlns:a16="http://schemas.microsoft.com/office/drawing/2014/main" id="{00000000-0008-0000-0600-000049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75" name="直線コネクタ 74">
          <a:extLst>
            <a:ext uri="{FF2B5EF4-FFF2-40B4-BE49-F238E27FC236}">
              <a16:creationId xmlns:a16="http://schemas.microsoft.com/office/drawing/2014/main" id="{00000000-0008-0000-0600-00004B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77" name="直線コネクタ 76">
          <a:extLst>
            <a:ext uri="{FF2B5EF4-FFF2-40B4-BE49-F238E27FC236}">
              <a16:creationId xmlns:a16="http://schemas.microsoft.com/office/drawing/2014/main" id="{00000000-0008-0000-0600-00004D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79" name="直線コネクタ 78">
          <a:extLst>
            <a:ext uri="{FF2B5EF4-FFF2-40B4-BE49-F238E27FC236}">
              <a16:creationId xmlns:a16="http://schemas.microsoft.com/office/drawing/2014/main" id="{00000000-0008-0000-0600-00004F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81" name="直線コネクタ 80">
          <a:extLst>
            <a:ext uri="{FF2B5EF4-FFF2-40B4-BE49-F238E27FC236}">
              <a16:creationId xmlns:a16="http://schemas.microsoft.com/office/drawing/2014/main" id="{00000000-0008-0000-0600-000051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83" name="直線コネクタ 82">
          <a:extLst>
            <a:ext uri="{FF2B5EF4-FFF2-40B4-BE49-F238E27FC236}">
              <a16:creationId xmlns:a16="http://schemas.microsoft.com/office/drawing/2014/main" id="{00000000-0008-0000-0600-000053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85" name="直線コネクタ 84">
          <a:extLst>
            <a:ext uri="{FF2B5EF4-FFF2-40B4-BE49-F238E27FC236}">
              <a16:creationId xmlns:a16="http://schemas.microsoft.com/office/drawing/2014/main" id="{00000000-0008-0000-0600-00005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87" name="物件費グラフ枠">
          <a:extLst>
            <a:ext uri="{FF2B5EF4-FFF2-40B4-BE49-F238E27FC236}">
              <a16:creationId xmlns:a16="http://schemas.microsoft.com/office/drawing/2014/main" id="{00000000-0008-0000-0600-00005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61</xdr:row>
      <xdr:rowOff>80027</xdr:rowOff>
    </xdr:from>
    <xdr:ext cx="76200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167996</xdr:rowOff>
    </xdr:from>
    <xdr:to>
      <xdr:col>24</xdr:col>
      <xdr:colOff>114300</xdr:colOff>
      <xdr:row>51</xdr:row>
      <xdr:rowOff>98146</xdr:rowOff>
    </xdr:to>
    <xdr:sp macro="" textlink="">
      <xdr:nvSpPr>
        <xdr:cNvPr id="93" name="楕円 92">
          <a:extLst>
            <a:ext uri="{FF2B5EF4-FFF2-40B4-BE49-F238E27FC236}">
              <a16:creationId xmlns:a16="http://schemas.microsoft.com/office/drawing/2014/main" id="{00000000-0008-0000-0600-00005D000000}"/>
            </a:ext>
          </a:extLst>
        </xdr:cNvPr>
        <xdr:cNvSpPr/>
      </xdr:nvSpPr>
      <xdr:spPr>
        <a:xfrm>
          <a:off x="4584700" y="874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51</xdr:row>
      <xdr:rowOff>47346</xdr:rowOff>
    </xdr:from>
    <xdr:to>
      <xdr:col>24</xdr:col>
      <xdr:colOff>63500</xdr:colOff>
      <xdr:row>53</xdr:row>
      <xdr:rowOff>54661</xdr:rowOff>
    </xdr:to>
    <xdr:cxnSp macro="">
      <xdr:nvCxnSpPr>
        <xdr:cNvPr id="94" name="直線コネクタ 93">
          <a:extLst>
            <a:ext uri="{FF2B5EF4-FFF2-40B4-BE49-F238E27FC236}">
              <a16:creationId xmlns:a16="http://schemas.microsoft.com/office/drawing/2014/main" id="{00000000-0008-0000-0600-00005E000000}"/>
            </a:ext>
          </a:extLst>
        </xdr:cNvPr>
        <xdr:cNvCxnSpPr/>
      </xdr:nvCxnSpPr>
      <xdr:spPr>
        <a:xfrm flipV="1">
          <a:off x="3797300" y="8791296"/>
          <a:ext cx="838200" cy="35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70223</xdr:rowOff>
    </xdr:from>
    <xdr:ext cx="534377" cy="259045"/>
    <xdr:sp macro="" textlink="">
      <xdr:nvSpPr>
        <xdr:cNvPr id="95" name="物件費該当値テキスト">
          <a:extLst>
            <a:ext uri="{FF2B5EF4-FFF2-40B4-BE49-F238E27FC236}">
              <a16:creationId xmlns:a16="http://schemas.microsoft.com/office/drawing/2014/main" id="{00000000-0008-0000-0600-00005F000000}"/>
            </a:ext>
          </a:extLst>
        </xdr:cNvPr>
        <xdr:cNvSpPr txBox="1"/>
      </xdr:nvSpPr>
      <xdr:spPr>
        <a:xfrm>
          <a:off x="4686300" y="864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3861</xdr:rowOff>
    </xdr:from>
    <xdr:to>
      <xdr:col>20</xdr:col>
      <xdr:colOff>38100</xdr:colOff>
      <xdr:row>53</xdr:row>
      <xdr:rowOff>105461</xdr:rowOff>
    </xdr:to>
    <xdr:sp macro="" textlink="">
      <xdr:nvSpPr>
        <xdr:cNvPr id="96" name="楕円 95">
          <a:extLst>
            <a:ext uri="{FF2B5EF4-FFF2-40B4-BE49-F238E27FC236}">
              <a16:creationId xmlns:a16="http://schemas.microsoft.com/office/drawing/2014/main" id="{00000000-0008-0000-0600-000060000000}"/>
            </a:ext>
          </a:extLst>
        </xdr:cNvPr>
        <xdr:cNvSpPr/>
      </xdr:nvSpPr>
      <xdr:spPr>
        <a:xfrm>
          <a:off x="3746500" y="909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54661</xdr:rowOff>
    </xdr:from>
    <xdr:to>
      <xdr:col>19</xdr:col>
      <xdr:colOff>177800</xdr:colOff>
      <xdr:row>55</xdr:row>
      <xdr:rowOff>81635</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flipV="1">
          <a:off x="2908300" y="9141511"/>
          <a:ext cx="889000" cy="36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51</xdr:row>
      <xdr:rowOff>121988</xdr:rowOff>
    </xdr:from>
    <xdr:ext cx="534377"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3517411" y="886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30835</xdr:rowOff>
    </xdr:from>
    <xdr:to>
      <xdr:col>15</xdr:col>
      <xdr:colOff>101600</xdr:colOff>
      <xdr:row>55</xdr:row>
      <xdr:rowOff>132435</xdr:rowOff>
    </xdr:to>
    <xdr:sp macro="" textlink="">
      <xdr:nvSpPr>
        <xdr:cNvPr id="99" name="楕円 98">
          <a:extLst>
            <a:ext uri="{FF2B5EF4-FFF2-40B4-BE49-F238E27FC236}">
              <a16:creationId xmlns:a16="http://schemas.microsoft.com/office/drawing/2014/main" id="{00000000-0008-0000-0600-000063000000}"/>
            </a:ext>
          </a:extLst>
        </xdr:cNvPr>
        <xdr:cNvSpPr/>
      </xdr:nvSpPr>
      <xdr:spPr>
        <a:xfrm>
          <a:off x="2857500" y="94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81635</xdr:rowOff>
    </xdr:from>
    <xdr:to>
      <xdr:col>15</xdr:col>
      <xdr:colOff>50800</xdr:colOff>
      <xdr:row>56</xdr:row>
      <xdr:rowOff>33630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flipV="1">
          <a:off x="2019300" y="9511385"/>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53</xdr:row>
      <xdr:rowOff>148962</xdr:rowOff>
    </xdr:from>
    <xdr:ext cx="534377"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641111" y="923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154280</xdr:rowOff>
    </xdr:from>
    <xdr:to>
      <xdr:col>10</xdr:col>
      <xdr:colOff>165100</xdr:colOff>
      <xdr:row>56</xdr:row>
      <xdr:rowOff>84430</xdr:rowOff>
    </xdr:to>
    <xdr:sp macro="" textlink="">
      <xdr:nvSpPr>
        <xdr:cNvPr id="102" name="楕円 101">
          <a:extLst>
            <a:ext uri="{FF2B5EF4-FFF2-40B4-BE49-F238E27FC236}">
              <a16:creationId xmlns:a16="http://schemas.microsoft.com/office/drawing/2014/main" id="{00000000-0008-0000-0600-000066000000}"/>
            </a:ext>
          </a:extLst>
        </xdr:cNvPr>
        <xdr:cNvSpPr/>
      </xdr:nvSpPr>
      <xdr:spPr>
        <a:xfrm>
          <a:off x="1968500" y="95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33630</xdr:rowOff>
    </xdr:from>
    <xdr:to>
      <xdr:col>10</xdr:col>
      <xdr:colOff>114300</xdr:colOff>
      <xdr:row>57</xdr:row>
      <xdr:rowOff>74778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flipV="1">
          <a:off x="1130300" y="9634830"/>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54</xdr:row>
      <xdr:rowOff>100957</xdr:rowOff>
    </xdr:from>
    <xdr:ext cx="534377"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752111" y="93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23978</xdr:rowOff>
    </xdr:from>
    <xdr:to>
      <xdr:col>6</xdr:col>
      <xdr:colOff>38100</xdr:colOff>
      <xdr:row>57</xdr:row>
      <xdr:rowOff>125578</xdr:rowOff>
    </xdr:to>
    <xdr:sp macro="" textlink="">
      <xdr:nvSpPr>
        <xdr:cNvPr id="105" name="楕円 104">
          <a:extLst>
            <a:ext uri="{FF2B5EF4-FFF2-40B4-BE49-F238E27FC236}">
              <a16:creationId xmlns:a16="http://schemas.microsoft.com/office/drawing/2014/main" id="{00000000-0008-0000-0600-000069000000}"/>
            </a:ext>
          </a:extLst>
        </xdr:cNvPr>
        <xdr:cNvSpPr/>
      </xdr:nvSpPr>
      <xdr:spPr>
        <a:xfrm>
          <a:off x="1079500" y="979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142105</xdr:rowOff>
    </xdr:from>
    <xdr:ext cx="534377"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863111" y="95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07" name="正方形/長方形 106">
          <a:extLst>
            <a:ext uri="{FF2B5EF4-FFF2-40B4-BE49-F238E27FC236}">
              <a16:creationId xmlns:a16="http://schemas.microsoft.com/office/drawing/2014/main" id="{00000000-0008-0000-0600-00006B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08" name="正方形/長方形 107">
          <a:extLst>
            <a:ext uri="{FF2B5EF4-FFF2-40B4-BE49-F238E27FC236}">
              <a16:creationId xmlns:a16="http://schemas.microsoft.com/office/drawing/2014/main" id="{00000000-0008-0000-0600-00006C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09" name="正方形/長方形 108">
          <a:extLst>
            <a:ext uri="{FF2B5EF4-FFF2-40B4-BE49-F238E27FC236}">
              <a16:creationId xmlns:a16="http://schemas.microsoft.com/office/drawing/2014/main" id="{00000000-0008-0000-0600-00006D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10" name="正方形/長方形 109">
          <a:extLst>
            <a:ext uri="{FF2B5EF4-FFF2-40B4-BE49-F238E27FC236}">
              <a16:creationId xmlns:a16="http://schemas.microsoft.com/office/drawing/2014/main" id="{00000000-0008-0000-0600-00006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168927</xdr:rowOff>
    </xdr:from>
    <xdr:ext cx="46717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294821"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54627</xdr:rowOff>
    </xdr:from>
    <xdr:ext cx="467179"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94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70</xdr:row>
      <xdr:rowOff>111777</xdr:rowOff>
    </xdr:from>
    <xdr:ext cx="467179"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94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68</xdr:row>
      <xdr:rowOff>168927</xdr:rowOff>
    </xdr:from>
    <xdr:ext cx="467179"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94821" y="1182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30" name="維持補修費グラフ枠">
          <a:extLst>
            <a:ext uri="{FF2B5EF4-FFF2-40B4-BE49-F238E27FC236}">
              <a16:creationId xmlns:a16="http://schemas.microsoft.com/office/drawing/2014/main" id="{00000000-0008-0000-0600-000082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73184</xdr:rowOff>
    </xdr:from>
    <xdr:to>
      <xdr:col>24</xdr:col>
      <xdr:colOff>114300</xdr:colOff>
      <xdr:row>71</xdr:row>
      <xdr:rowOff>3334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207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70</xdr:row>
      <xdr:rowOff>123984</xdr:rowOff>
    </xdr:from>
    <xdr:to>
      <xdr:col>24</xdr:col>
      <xdr:colOff>63500</xdr:colOff>
      <xdr:row>71</xdr:row>
      <xdr:rowOff>59690</xdr:rowOff>
    </xdr:to>
    <xdr:cxnSp macro="">
      <xdr:nvCxnSpPr>
        <xdr:cNvPr id="137" name="直線コネクタ 136">
          <a:extLst>
            <a:ext uri="{FF2B5EF4-FFF2-40B4-BE49-F238E27FC236}">
              <a16:creationId xmlns:a16="http://schemas.microsoft.com/office/drawing/2014/main" id="{00000000-0008-0000-0600-000089000000}"/>
            </a:ext>
          </a:extLst>
        </xdr:cNvPr>
        <xdr:cNvCxnSpPr/>
      </xdr:nvCxnSpPr>
      <xdr:spPr>
        <a:xfrm flipV="1">
          <a:off x="3797300" y="12125484"/>
          <a:ext cx="838200" cy="10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146861</xdr:rowOff>
    </xdr:from>
    <xdr:ext cx="469744" cy="259045"/>
    <xdr:sp macro="" textlink="">
      <xdr:nvSpPr>
        <xdr:cNvPr id="138" name="維持補修費該当値テキスト">
          <a:extLst>
            <a:ext uri="{FF2B5EF4-FFF2-40B4-BE49-F238E27FC236}">
              <a16:creationId xmlns:a16="http://schemas.microsoft.com/office/drawing/2014/main" id="{00000000-0008-0000-0600-00008A000000}"/>
            </a:ext>
          </a:extLst>
        </xdr:cNvPr>
        <xdr:cNvSpPr txBox="1"/>
      </xdr:nvSpPr>
      <xdr:spPr>
        <a:xfrm>
          <a:off x="4686300" y="1197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8890</xdr:rowOff>
    </xdr:from>
    <xdr:to>
      <xdr:col>20</xdr:col>
      <xdr:colOff>38100</xdr:colOff>
      <xdr:row>71</xdr:row>
      <xdr:rowOff>110490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21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59690</xdr:rowOff>
    </xdr:from>
    <xdr:to>
      <xdr:col>19</xdr:col>
      <xdr:colOff>177800</xdr:colOff>
      <xdr:row>72</xdr:row>
      <xdr:rowOff>65405</xdr:rowOff>
    </xdr:to>
    <xdr:cxnSp macro="">
      <xdr:nvCxnSpPr>
        <xdr:cNvPr id="140" name="直線コネクタ 139">
          <a:extLst>
            <a:ext uri="{FF2B5EF4-FFF2-40B4-BE49-F238E27FC236}">
              <a16:creationId xmlns:a16="http://schemas.microsoft.com/office/drawing/2014/main" id="{00000000-0008-0000-0600-00008C000000}"/>
            </a:ext>
          </a:extLst>
        </xdr:cNvPr>
        <xdr:cNvCxnSpPr/>
      </xdr:nvCxnSpPr>
      <xdr:spPr>
        <a:xfrm flipV="1">
          <a:off x="2908300" y="1223264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120728</xdr:colOff>
      <xdr:row>69</xdr:row>
      <xdr:rowOff>127017</xdr:rowOff>
    </xdr:from>
    <xdr:ext cx="469744"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49728" y="119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14605</xdr:rowOff>
    </xdr:from>
    <xdr:to>
      <xdr:col>15</xdr:col>
      <xdr:colOff>101600</xdr:colOff>
      <xdr:row>72</xdr:row>
      <xdr:rowOff>116205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235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72</xdr:row>
      <xdr:rowOff>65405</xdr:rowOff>
    </xdr:from>
    <xdr:to>
      <xdr:col>15</xdr:col>
      <xdr:colOff>50800</xdr:colOff>
      <xdr:row>74</xdr:row>
      <xdr:rowOff>48260</xdr:rowOff>
    </xdr:to>
    <xdr:cxnSp macro="">
      <xdr:nvCxnSpPr>
        <xdr:cNvPr id="143" name="直線コネクタ 142">
          <a:extLst>
            <a:ext uri="{FF2B5EF4-FFF2-40B4-BE49-F238E27FC236}">
              <a16:creationId xmlns:a16="http://schemas.microsoft.com/office/drawing/2014/main" id="{00000000-0008-0000-0600-00008F000000}"/>
            </a:ext>
          </a:extLst>
        </xdr:cNvPr>
        <xdr:cNvCxnSpPr/>
      </xdr:nvCxnSpPr>
      <xdr:spPr>
        <a:xfrm flipV="1">
          <a:off x="2019300" y="1240980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6428</xdr:colOff>
      <xdr:row>70</xdr:row>
      <xdr:rowOff>132732</xdr:rowOff>
    </xdr:from>
    <xdr:ext cx="469744"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73428" y="1213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168910</xdr:rowOff>
    </xdr:from>
    <xdr:to>
      <xdr:col>10</xdr:col>
      <xdr:colOff>165100</xdr:colOff>
      <xdr:row>74</xdr:row>
      <xdr:rowOff>99060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268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74</xdr:row>
      <xdr:rowOff>48260</xdr:rowOff>
    </xdr:from>
    <xdr:to>
      <xdr:col>10</xdr:col>
      <xdr:colOff>114300</xdr:colOff>
      <xdr:row>78</xdr:row>
      <xdr:rowOff>171132</xdr:rowOff>
    </xdr:to>
    <xdr:cxnSp macro="">
      <xdr:nvCxnSpPr>
        <xdr:cNvPr id="146" name="直線コネクタ 145">
          <a:extLst>
            <a:ext uri="{FF2B5EF4-FFF2-40B4-BE49-F238E27FC236}">
              <a16:creationId xmlns:a16="http://schemas.microsoft.com/office/drawing/2014/main" id="{00000000-0008-0000-0600-000092000000}"/>
            </a:ext>
          </a:extLst>
        </xdr:cNvPr>
        <xdr:cNvCxnSpPr/>
      </xdr:nvCxnSpPr>
      <xdr:spPr>
        <a:xfrm flipV="1">
          <a:off x="1130300" y="12735560"/>
          <a:ext cx="889000" cy="80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69928</xdr:colOff>
      <xdr:row>72</xdr:row>
      <xdr:rowOff>115587</xdr:rowOff>
    </xdr:from>
    <xdr:ext cx="469744"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84428" y="1245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120332</xdr:rowOff>
    </xdr:from>
    <xdr:to>
      <xdr:col>6</xdr:col>
      <xdr:colOff>38100</xdr:colOff>
      <xdr:row>79</xdr:row>
      <xdr:rowOff>50482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34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67009</xdr:rowOff>
    </xdr:from>
    <xdr:ext cx="469744"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95428" y="1326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95</xdr:row>
      <xdr:rowOff>54627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167" name="扶助費グラフ枠">
          <a:extLst>
            <a:ext uri="{FF2B5EF4-FFF2-40B4-BE49-F238E27FC236}">
              <a16:creationId xmlns:a16="http://schemas.microsoft.com/office/drawing/2014/main" id="{00000000-0008-0000-0600-0000A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101</xdr:row>
      <xdr:rowOff>80027</xdr:rowOff>
    </xdr:from>
    <xdr:ext cx="762000"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150622</xdr:rowOff>
    </xdr:from>
    <xdr:to>
      <xdr:col>24</xdr:col>
      <xdr:colOff>114300</xdr:colOff>
      <xdr:row>92</xdr:row>
      <xdr:rowOff>80772</xdr:rowOff>
    </xdr:to>
    <xdr:sp macro="" textlink="">
      <xdr:nvSpPr>
        <xdr:cNvPr id="173" name="楕円 172">
          <a:extLst>
            <a:ext uri="{FF2B5EF4-FFF2-40B4-BE49-F238E27FC236}">
              <a16:creationId xmlns:a16="http://schemas.microsoft.com/office/drawing/2014/main" id="{00000000-0008-0000-0600-0000AD000000}"/>
            </a:ext>
          </a:extLst>
        </xdr:cNvPr>
        <xdr:cNvSpPr/>
      </xdr:nvSpPr>
      <xdr:spPr>
        <a:xfrm>
          <a:off x="4584700" y="157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92</xdr:row>
      <xdr:rowOff>29972</xdr:rowOff>
    </xdr:from>
    <xdr:to>
      <xdr:col>24</xdr:col>
      <xdr:colOff>63500</xdr:colOff>
      <xdr:row>94</xdr:row>
      <xdr:rowOff>66548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5803372"/>
          <a:ext cx="8382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52849</xdr:rowOff>
    </xdr:from>
    <xdr:ext cx="534377" cy="259045"/>
    <xdr:sp macro="" textlink="">
      <xdr:nvSpPr>
        <xdr:cNvPr id="175" name="扶助費該当値テキスト">
          <a:extLst>
            <a:ext uri="{FF2B5EF4-FFF2-40B4-BE49-F238E27FC236}">
              <a16:creationId xmlns:a16="http://schemas.microsoft.com/office/drawing/2014/main" id="{00000000-0008-0000-0600-0000AF000000}"/>
            </a:ext>
          </a:extLst>
        </xdr:cNvPr>
        <xdr:cNvSpPr txBox="1"/>
      </xdr:nvSpPr>
      <xdr:spPr>
        <a:xfrm>
          <a:off x="4686300" y="156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15748</xdr:rowOff>
    </xdr:from>
    <xdr:to>
      <xdr:col>20</xdr:col>
      <xdr:colOff>38100</xdr:colOff>
      <xdr:row>94</xdr:row>
      <xdr:rowOff>117348</xdr:rowOff>
    </xdr:to>
    <xdr:sp macro="" textlink="">
      <xdr:nvSpPr>
        <xdr:cNvPr id="176" name="楕円 175">
          <a:extLst>
            <a:ext uri="{FF2B5EF4-FFF2-40B4-BE49-F238E27FC236}">
              <a16:creationId xmlns:a16="http://schemas.microsoft.com/office/drawing/2014/main" id="{00000000-0008-0000-0600-0000B0000000}"/>
            </a:ext>
          </a:extLst>
        </xdr:cNvPr>
        <xdr:cNvSpPr/>
      </xdr:nvSpPr>
      <xdr:spPr>
        <a:xfrm>
          <a:off x="3746500" y="161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66548</xdr:rowOff>
    </xdr:from>
    <xdr:to>
      <xdr:col>19</xdr:col>
      <xdr:colOff>177800</xdr:colOff>
      <xdr:row>96</xdr:row>
      <xdr:rowOff>55118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6182848"/>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120728</xdr:colOff>
      <xdr:row>92</xdr:row>
      <xdr:rowOff>133875</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49728" y="1590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4318</xdr:rowOff>
    </xdr:from>
    <xdr:to>
      <xdr:col>15</xdr:col>
      <xdr:colOff>101600</xdr:colOff>
      <xdr:row>96</xdr:row>
      <xdr:rowOff>105918</xdr:rowOff>
    </xdr:to>
    <xdr:sp macro="" textlink="">
      <xdr:nvSpPr>
        <xdr:cNvPr id="179" name="楕円 178">
          <a:extLst>
            <a:ext uri="{FF2B5EF4-FFF2-40B4-BE49-F238E27FC236}">
              <a16:creationId xmlns:a16="http://schemas.microsoft.com/office/drawing/2014/main" id="{00000000-0008-0000-0600-0000B3000000}"/>
            </a:ext>
          </a:extLst>
        </xdr:cNvPr>
        <xdr:cNvSpPr/>
      </xdr:nvSpPr>
      <xdr:spPr>
        <a:xfrm>
          <a:off x="2857500" y="164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96</xdr:row>
      <xdr:rowOff>55118</xdr:rowOff>
    </xdr:from>
    <xdr:to>
      <xdr:col>15</xdr:col>
      <xdr:colOff>50800</xdr:colOff>
      <xdr:row>96</xdr:row>
      <xdr:rowOff>146558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651431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6428</xdr:colOff>
      <xdr:row>94</xdr:row>
      <xdr:rowOff>122445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623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95758</xdr:rowOff>
    </xdr:from>
    <xdr:to>
      <xdr:col>10</xdr:col>
      <xdr:colOff>165100</xdr:colOff>
      <xdr:row>97</xdr:row>
      <xdr:rowOff>25908</xdr:rowOff>
    </xdr:to>
    <xdr:sp macro="" textlink="">
      <xdr:nvSpPr>
        <xdr:cNvPr id="182" name="楕円 181">
          <a:extLst>
            <a:ext uri="{FF2B5EF4-FFF2-40B4-BE49-F238E27FC236}">
              <a16:creationId xmlns:a16="http://schemas.microsoft.com/office/drawing/2014/main" id="{00000000-0008-0000-0600-0000B6000000}"/>
            </a:ext>
          </a:extLst>
        </xdr:cNvPr>
        <xdr:cNvSpPr/>
      </xdr:nvSpPr>
      <xdr:spPr>
        <a:xfrm>
          <a:off x="1968500" y="1655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96</xdr:row>
      <xdr:rowOff>146558</xdr:rowOff>
    </xdr:from>
    <xdr:to>
      <xdr:col>10</xdr:col>
      <xdr:colOff>114300</xdr:colOff>
      <xdr:row>98</xdr:row>
      <xdr:rowOff>169418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6605758"/>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69928</xdr:colOff>
      <xdr:row>95</xdr:row>
      <xdr:rowOff>42435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63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118618</xdr:rowOff>
    </xdr:from>
    <xdr:to>
      <xdr:col>6</xdr:col>
      <xdr:colOff>38100</xdr:colOff>
      <xdr:row>99</xdr:row>
      <xdr:rowOff>48768</xdr:rowOff>
    </xdr:to>
    <xdr:sp macro="" textlink="">
      <xdr:nvSpPr>
        <xdr:cNvPr id="185" name="楕円 184">
          <a:extLst>
            <a:ext uri="{FF2B5EF4-FFF2-40B4-BE49-F238E27FC236}">
              <a16:creationId xmlns:a16="http://schemas.microsoft.com/office/drawing/2014/main" id="{00000000-0008-0000-0600-0000B9000000}"/>
            </a:ext>
          </a:extLst>
        </xdr:cNvPr>
        <xdr:cNvSpPr/>
      </xdr:nvSpPr>
      <xdr:spPr>
        <a:xfrm>
          <a:off x="1079500" y="1692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65295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669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187" name="正方形/長方形 186">
          <a:extLst>
            <a:ext uri="{FF2B5EF4-FFF2-40B4-BE49-F238E27FC236}">
              <a16:creationId xmlns:a16="http://schemas.microsoft.com/office/drawing/2014/main" id="{00000000-0008-0000-0600-0000BB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188" name="正方形/長方形 187">
          <a:extLst>
            <a:ext uri="{FF2B5EF4-FFF2-40B4-BE49-F238E27FC236}">
              <a16:creationId xmlns:a16="http://schemas.microsoft.com/office/drawing/2014/main" id="{00000000-0008-0000-0600-0000BC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189" name="正方形/長方形 188">
          <a:extLst>
            <a:ext uri="{FF2B5EF4-FFF2-40B4-BE49-F238E27FC236}">
              <a16:creationId xmlns:a16="http://schemas.microsoft.com/office/drawing/2014/main" id="{00000000-0008-0000-0600-0000BD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90" name="正方形/長方形 189">
          <a:extLst>
            <a:ext uri="{FF2B5EF4-FFF2-40B4-BE49-F238E27FC236}">
              <a16:creationId xmlns:a16="http://schemas.microsoft.com/office/drawing/2014/main" id="{00000000-0008-0000-0600-0000BE00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192" name="直線コネクタ 191">
          <a:extLst>
            <a:ext uri="{FF2B5EF4-FFF2-40B4-BE49-F238E27FC236}">
              <a16:creationId xmlns:a16="http://schemas.microsoft.com/office/drawing/2014/main" id="{00000000-0008-0000-0600-0000C000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40</xdr:row>
      <xdr:rowOff>111777</xdr:rowOff>
    </xdr:from>
    <xdr:ext cx="595419"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6008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194" name="直線コネクタ 193">
          <a:extLst>
            <a:ext uri="{FF2B5EF4-FFF2-40B4-BE49-F238E27FC236}">
              <a16:creationId xmlns:a16="http://schemas.microsoft.com/office/drawing/2014/main" id="{00000000-0008-0000-0600-0000C200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196" name="直線コネクタ 195">
          <a:extLst>
            <a:ext uri="{FF2B5EF4-FFF2-40B4-BE49-F238E27FC236}">
              <a16:creationId xmlns:a16="http://schemas.microsoft.com/office/drawing/2014/main" id="{00000000-0008-0000-0600-0000C400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198" name="直線コネクタ 197">
          <a:extLst>
            <a:ext uri="{FF2B5EF4-FFF2-40B4-BE49-F238E27FC236}">
              <a16:creationId xmlns:a16="http://schemas.microsoft.com/office/drawing/2014/main" id="{00000000-0008-0000-0600-0000C600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00" name="直線コネクタ 199">
          <a:extLst>
            <a:ext uri="{FF2B5EF4-FFF2-40B4-BE49-F238E27FC236}">
              <a16:creationId xmlns:a16="http://schemas.microsoft.com/office/drawing/2014/main" id="{00000000-0008-0000-0600-0000C800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02" name="直線コネクタ 201">
          <a:extLst>
            <a:ext uri="{FF2B5EF4-FFF2-40B4-BE49-F238E27FC236}">
              <a16:creationId xmlns:a16="http://schemas.microsoft.com/office/drawing/2014/main" id="{00000000-0008-0000-0600-0000CA00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04" name="補助費等グラフ枠">
          <a:extLst>
            <a:ext uri="{FF2B5EF4-FFF2-40B4-BE49-F238E27FC236}">
              <a16:creationId xmlns:a16="http://schemas.microsoft.com/office/drawing/2014/main" id="{00000000-0008-0000-0600-0000CC00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41</xdr:row>
      <xdr:rowOff>80027</xdr:rowOff>
    </xdr:from>
    <xdr:ext cx="762000"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145364</xdr:rowOff>
    </xdr:from>
    <xdr:to>
      <xdr:col>55</xdr:col>
      <xdr:colOff>50800</xdr:colOff>
      <xdr:row>32</xdr:row>
      <xdr:rowOff>75514</xdr:rowOff>
    </xdr:to>
    <xdr:sp macro="" textlink="">
      <xdr:nvSpPr>
        <xdr:cNvPr id="210" name="楕円 209">
          <a:extLst>
            <a:ext uri="{FF2B5EF4-FFF2-40B4-BE49-F238E27FC236}">
              <a16:creationId xmlns:a16="http://schemas.microsoft.com/office/drawing/2014/main" id="{00000000-0008-0000-0600-0000D2000000}"/>
            </a:ext>
          </a:extLst>
        </xdr:cNvPr>
        <xdr:cNvSpPr/>
      </xdr:nvSpPr>
      <xdr:spPr>
        <a:xfrm>
          <a:off x="10426700" y="546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24714</xdr:rowOff>
    </xdr:from>
    <xdr:to>
      <xdr:col>55</xdr:col>
      <xdr:colOff>0</xdr:colOff>
      <xdr:row>33</xdr:row>
      <xdr:rowOff>103947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flipV="1">
          <a:off x="9639300" y="5511114"/>
          <a:ext cx="838200" cy="25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47591</xdr:rowOff>
    </xdr:from>
    <xdr:ext cx="599010" cy="259045"/>
    <xdr:sp macro="" textlink="">
      <xdr:nvSpPr>
        <xdr:cNvPr id="212" name="補助費等該当値テキスト">
          <a:extLst>
            <a:ext uri="{FF2B5EF4-FFF2-40B4-BE49-F238E27FC236}">
              <a16:creationId xmlns:a16="http://schemas.microsoft.com/office/drawing/2014/main" id="{00000000-0008-0000-0600-0000D4000000}"/>
            </a:ext>
          </a:extLst>
        </xdr:cNvPr>
        <xdr:cNvSpPr txBox="1"/>
      </xdr:nvSpPr>
      <xdr:spPr>
        <a:xfrm>
          <a:off x="10528300" y="536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53147</xdr:rowOff>
    </xdr:from>
    <xdr:to>
      <xdr:col>50</xdr:col>
      <xdr:colOff>165100</xdr:colOff>
      <xdr:row>33</xdr:row>
      <xdr:rowOff>154747</xdr:rowOff>
    </xdr:to>
    <xdr:sp macro="" textlink="">
      <xdr:nvSpPr>
        <xdr:cNvPr id="213" name="楕円 212">
          <a:extLst>
            <a:ext uri="{FF2B5EF4-FFF2-40B4-BE49-F238E27FC236}">
              <a16:creationId xmlns:a16="http://schemas.microsoft.com/office/drawing/2014/main" id="{00000000-0008-0000-0600-0000D5000000}"/>
            </a:ext>
          </a:extLst>
        </xdr:cNvPr>
        <xdr:cNvSpPr/>
      </xdr:nvSpPr>
      <xdr:spPr>
        <a:xfrm>
          <a:off x="9588500" y="5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169647</xdr:rowOff>
    </xdr:from>
    <xdr:to>
      <xdr:col>50</xdr:col>
      <xdr:colOff>114300</xdr:colOff>
      <xdr:row>33</xdr:row>
      <xdr:rowOff>103947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8750300" y="5484597"/>
          <a:ext cx="889000" cy="27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31</xdr:row>
      <xdr:rowOff>171274</xdr:rowOff>
    </xdr:from>
    <xdr:ext cx="599010"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9327095" y="548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118847</xdr:rowOff>
    </xdr:from>
    <xdr:to>
      <xdr:col>46</xdr:col>
      <xdr:colOff>38100</xdr:colOff>
      <xdr:row>32</xdr:row>
      <xdr:rowOff>48997</xdr:rowOff>
    </xdr:to>
    <xdr:sp macro="" textlink="">
      <xdr:nvSpPr>
        <xdr:cNvPr id="216" name="楕円 215">
          <a:extLst>
            <a:ext uri="{FF2B5EF4-FFF2-40B4-BE49-F238E27FC236}">
              <a16:creationId xmlns:a16="http://schemas.microsoft.com/office/drawing/2014/main" id="{00000000-0008-0000-0600-0000D8000000}"/>
            </a:ext>
          </a:extLst>
        </xdr:cNvPr>
        <xdr:cNvSpPr/>
      </xdr:nvSpPr>
      <xdr:spPr>
        <a:xfrm>
          <a:off x="8699500" y="543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31</xdr:row>
      <xdr:rowOff>169647</xdr:rowOff>
    </xdr:from>
    <xdr:to>
      <xdr:col>45</xdr:col>
      <xdr:colOff>177800</xdr:colOff>
      <xdr:row>35</xdr:row>
      <xdr:rowOff>64125</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flipV="1">
          <a:off x="7861300" y="5484597"/>
          <a:ext cx="889000" cy="58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68795</xdr:colOff>
      <xdr:row>30</xdr:row>
      <xdr:rowOff>65524</xdr:rowOff>
    </xdr:from>
    <xdr:ext cx="599010"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8450795" y="520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13325</xdr:rowOff>
    </xdr:from>
    <xdr:to>
      <xdr:col>41</xdr:col>
      <xdr:colOff>101600</xdr:colOff>
      <xdr:row>35</xdr:row>
      <xdr:rowOff>114925</xdr:rowOff>
    </xdr:to>
    <xdr:sp macro="" textlink="">
      <xdr:nvSpPr>
        <xdr:cNvPr id="219" name="楕円 218">
          <a:extLst>
            <a:ext uri="{FF2B5EF4-FFF2-40B4-BE49-F238E27FC236}">
              <a16:creationId xmlns:a16="http://schemas.microsoft.com/office/drawing/2014/main" id="{00000000-0008-0000-0600-0000DB000000}"/>
            </a:ext>
          </a:extLst>
        </xdr:cNvPr>
        <xdr:cNvSpPr/>
      </xdr:nvSpPr>
      <xdr:spPr>
        <a:xfrm>
          <a:off x="7810500" y="601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64125</xdr:rowOff>
    </xdr:from>
    <xdr:to>
      <xdr:col>41</xdr:col>
      <xdr:colOff>50800</xdr:colOff>
      <xdr:row>37</xdr:row>
      <xdr:rowOff>56810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6972300" y="6064875"/>
          <a:ext cx="889000" cy="3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132295</xdr:colOff>
      <xdr:row>33</xdr:row>
      <xdr:rowOff>131452</xdr:rowOff>
    </xdr:from>
    <xdr:ext cx="599010"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7561795" y="578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6010</xdr:rowOff>
    </xdr:from>
    <xdr:to>
      <xdr:col>36</xdr:col>
      <xdr:colOff>165100</xdr:colOff>
      <xdr:row>37</xdr:row>
      <xdr:rowOff>107610</xdr:rowOff>
    </xdr:to>
    <xdr:sp macro="" textlink="">
      <xdr:nvSpPr>
        <xdr:cNvPr id="222" name="楕円 221">
          <a:extLst>
            <a:ext uri="{FF2B5EF4-FFF2-40B4-BE49-F238E27FC236}">
              <a16:creationId xmlns:a16="http://schemas.microsoft.com/office/drawing/2014/main" id="{00000000-0008-0000-0600-0000DE000000}"/>
            </a:ext>
          </a:extLst>
        </xdr:cNvPr>
        <xdr:cNvSpPr/>
      </xdr:nvSpPr>
      <xdr:spPr>
        <a:xfrm>
          <a:off x="6921500" y="634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124137</xdr:rowOff>
    </xdr:from>
    <xdr:ext cx="599010"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6672795" y="612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224" name="正方形/長方形 223">
          <a:extLst>
            <a:ext uri="{FF2B5EF4-FFF2-40B4-BE49-F238E27FC236}">
              <a16:creationId xmlns:a16="http://schemas.microsoft.com/office/drawing/2014/main" id="{00000000-0008-0000-0600-0000E000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225" name="正方形/長方形 224">
          <a:extLst>
            <a:ext uri="{FF2B5EF4-FFF2-40B4-BE49-F238E27FC236}">
              <a16:creationId xmlns:a16="http://schemas.microsoft.com/office/drawing/2014/main" id="{00000000-0008-0000-0600-0000E100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226" name="正方形/長方形 225">
          <a:extLst>
            <a:ext uri="{FF2B5EF4-FFF2-40B4-BE49-F238E27FC236}">
              <a16:creationId xmlns:a16="http://schemas.microsoft.com/office/drawing/2014/main" id="{00000000-0008-0000-0600-0000E200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227" name="正方形/長方形 226">
          <a:extLst>
            <a:ext uri="{FF2B5EF4-FFF2-40B4-BE49-F238E27FC236}">
              <a16:creationId xmlns:a16="http://schemas.microsoft.com/office/drawing/2014/main" id="{00000000-0008-0000-0600-0000E300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243" name="普通建設事業費グラフ枠">
          <a:extLst>
            <a:ext uri="{FF2B5EF4-FFF2-40B4-BE49-F238E27FC236}">
              <a16:creationId xmlns:a16="http://schemas.microsoft.com/office/drawing/2014/main" id="{00000000-0008-0000-0600-0000F300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131381</xdr:rowOff>
    </xdr:from>
    <xdr:to>
      <xdr:col>55</xdr:col>
      <xdr:colOff>50800</xdr:colOff>
      <xdr:row>55</xdr:row>
      <xdr:rowOff>61531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10426700" y="938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50</xdr:row>
      <xdr:rowOff>1397</xdr:rowOff>
    </xdr:from>
    <xdr:to>
      <xdr:col>55</xdr:col>
      <xdr:colOff>0</xdr:colOff>
      <xdr:row>55</xdr:row>
      <xdr:rowOff>10731</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a:off x="9639300" y="8573897"/>
          <a:ext cx="838200" cy="86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33608</xdr:rowOff>
    </xdr:from>
    <xdr:ext cx="534377" cy="259045"/>
    <xdr:sp macro="" textlink="">
      <xdr:nvSpPr>
        <xdr:cNvPr id="251" name="普通建設事業費該当値テキスト">
          <a:extLst>
            <a:ext uri="{FF2B5EF4-FFF2-40B4-BE49-F238E27FC236}">
              <a16:creationId xmlns:a16="http://schemas.microsoft.com/office/drawing/2014/main" id="{00000000-0008-0000-0600-0000FB000000}"/>
            </a:ext>
          </a:extLst>
        </xdr:cNvPr>
        <xdr:cNvSpPr txBox="1"/>
      </xdr:nvSpPr>
      <xdr:spPr>
        <a:xfrm>
          <a:off x="10528300" y="929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122047</xdr:rowOff>
    </xdr:from>
    <xdr:to>
      <xdr:col>50</xdr:col>
      <xdr:colOff>165100</xdr:colOff>
      <xdr:row>50</xdr:row>
      <xdr:rowOff>52197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9588500" y="852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1397</xdr:rowOff>
    </xdr:from>
    <xdr:to>
      <xdr:col>50</xdr:col>
      <xdr:colOff>114300</xdr:colOff>
      <xdr:row>58</xdr:row>
      <xdr:rowOff>8636</xdr:rowOff>
    </xdr:to>
    <xdr:cxnSp macro="">
      <xdr:nvCxnSpPr>
        <xdr:cNvPr id="253" name="直線コネクタ 252">
          <a:extLst>
            <a:ext uri="{FF2B5EF4-FFF2-40B4-BE49-F238E27FC236}">
              <a16:creationId xmlns:a16="http://schemas.microsoft.com/office/drawing/2014/main" id="{00000000-0008-0000-0600-0000FD000000}"/>
            </a:ext>
          </a:extLst>
        </xdr:cNvPr>
        <xdr:cNvCxnSpPr/>
      </xdr:nvCxnSpPr>
      <xdr:spPr>
        <a:xfrm flipV="1">
          <a:off x="8750300" y="8573897"/>
          <a:ext cx="889000" cy="137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48</xdr:row>
      <xdr:rowOff>68724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59411" y="829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129286</xdr:rowOff>
    </xdr:from>
    <xdr:to>
      <xdr:col>46</xdr:col>
      <xdr:colOff>38100</xdr:colOff>
      <xdr:row>58</xdr:row>
      <xdr:rowOff>59436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8699500" y="990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8636</xdr:rowOff>
    </xdr:from>
    <xdr:to>
      <xdr:col>45</xdr:col>
      <xdr:colOff>177800</xdr:colOff>
      <xdr:row>58</xdr:row>
      <xdr:rowOff>89027</xdr:rowOff>
    </xdr:to>
    <xdr:cxnSp macro="">
      <xdr:nvCxnSpPr>
        <xdr:cNvPr id="256" name="直線コネクタ 255">
          <a:extLst>
            <a:ext uri="{FF2B5EF4-FFF2-40B4-BE49-F238E27FC236}">
              <a16:creationId xmlns:a16="http://schemas.microsoft.com/office/drawing/2014/main" id="{00000000-0008-0000-0600-000000010000}"/>
            </a:ext>
          </a:extLst>
        </xdr:cNvPr>
        <xdr:cNvCxnSpPr/>
      </xdr:nvCxnSpPr>
      <xdr:spPr>
        <a:xfrm flipV="1">
          <a:off x="7861300" y="9952736"/>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56</xdr:row>
      <xdr:rowOff>75963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483111" y="967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38227</xdr:rowOff>
    </xdr:from>
    <xdr:to>
      <xdr:col>41</xdr:col>
      <xdr:colOff>101600</xdr:colOff>
      <xdr:row>58</xdr:row>
      <xdr:rowOff>139827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7810500" y="99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141224</xdr:rowOff>
    </xdr:from>
    <xdr:to>
      <xdr:col>41</xdr:col>
      <xdr:colOff>50800</xdr:colOff>
      <xdr:row>58</xdr:row>
      <xdr:rowOff>89027</xdr:rowOff>
    </xdr:to>
    <xdr:cxnSp macro="">
      <xdr:nvCxnSpPr>
        <xdr:cNvPr id="259" name="直線コネクタ 258">
          <a:extLst>
            <a:ext uri="{FF2B5EF4-FFF2-40B4-BE49-F238E27FC236}">
              <a16:creationId xmlns:a16="http://schemas.microsoft.com/office/drawing/2014/main" id="{00000000-0008-0000-0600-000003010000}"/>
            </a:ext>
          </a:extLst>
        </xdr:cNvPr>
        <xdr:cNvCxnSpPr/>
      </xdr:nvCxnSpPr>
      <xdr:spPr>
        <a:xfrm>
          <a:off x="6972300" y="9913874"/>
          <a:ext cx="8890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56</xdr:row>
      <xdr:rowOff>156354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7594111" y="97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90424</xdr:rowOff>
    </xdr:from>
    <xdr:to>
      <xdr:col>36</xdr:col>
      <xdr:colOff>165100</xdr:colOff>
      <xdr:row>58</xdr:row>
      <xdr:rowOff>20574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6921500" y="98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37101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705111" y="963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111777</xdr:rowOff>
    </xdr:from>
    <xdr:ext cx="53129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280" name="普通建設事業費 （ うち新規整備　）グラフ枠">
          <a:extLst>
            <a:ext uri="{FF2B5EF4-FFF2-40B4-BE49-F238E27FC236}">
              <a16:creationId xmlns:a16="http://schemas.microsoft.com/office/drawing/2014/main" id="{00000000-0008-0000-0600-00001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81</xdr:row>
      <xdr:rowOff>80027</xdr:rowOff>
    </xdr:from>
    <xdr:ext cx="762000"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26493</xdr:rowOff>
    </xdr:from>
    <xdr:to>
      <xdr:col>55</xdr:col>
      <xdr:colOff>50800</xdr:colOff>
      <xdr:row>79</xdr:row>
      <xdr:rowOff>128093</xdr:rowOff>
    </xdr:to>
    <xdr:sp macro="" textlink="">
      <xdr:nvSpPr>
        <xdr:cNvPr id="286" name="楕円 285">
          <a:extLst>
            <a:ext uri="{FF2B5EF4-FFF2-40B4-BE49-F238E27FC236}">
              <a16:creationId xmlns:a16="http://schemas.microsoft.com/office/drawing/2014/main" id="{00000000-0008-0000-0600-00001E010000}"/>
            </a:ext>
          </a:extLst>
        </xdr:cNvPr>
        <xdr:cNvSpPr/>
      </xdr:nvSpPr>
      <xdr:spPr>
        <a:xfrm>
          <a:off x="10426700" y="1357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3683</xdr:rowOff>
    </xdr:from>
    <xdr:to>
      <xdr:col>55</xdr:col>
      <xdr:colOff>0</xdr:colOff>
      <xdr:row>79</xdr:row>
      <xdr:rowOff>77293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13548233"/>
          <a:ext cx="8382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100170</xdr:rowOff>
    </xdr:from>
    <xdr:ext cx="534377" cy="259045"/>
    <xdr:sp macro="" textlink="">
      <xdr:nvSpPr>
        <xdr:cNvPr id="288" name="普通建設事業費 （ うち新規整備　）該当値テキスト">
          <a:extLst>
            <a:ext uri="{FF2B5EF4-FFF2-40B4-BE49-F238E27FC236}">
              <a16:creationId xmlns:a16="http://schemas.microsoft.com/office/drawing/2014/main" id="{00000000-0008-0000-0600-000020010000}"/>
            </a:ext>
          </a:extLst>
        </xdr:cNvPr>
        <xdr:cNvSpPr txBox="1"/>
      </xdr:nvSpPr>
      <xdr:spPr>
        <a:xfrm>
          <a:off x="10528300" y="1347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124333</xdr:rowOff>
    </xdr:from>
    <xdr:to>
      <xdr:col>50</xdr:col>
      <xdr:colOff>165100</xdr:colOff>
      <xdr:row>79</xdr:row>
      <xdr:rowOff>54483</xdr:rowOff>
    </xdr:to>
    <xdr:sp macro="" textlink="">
      <xdr:nvSpPr>
        <xdr:cNvPr id="289" name="楕円 288">
          <a:extLst>
            <a:ext uri="{FF2B5EF4-FFF2-40B4-BE49-F238E27FC236}">
              <a16:creationId xmlns:a16="http://schemas.microsoft.com/office/drawing/2014/main" id="{00000000-0008-0000-0600-000021010000}"/>
            </a:ext>
          </a:extLst>
        </xdr:cNvPr>
        <xdr:cNvSpPr/>
      </xdr:nvSpPr>
      <xdr:spPr>
        <a:xfrm>
          <a:off x="9588500" y="134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129642</xdr:rowOff>
    </xdr:from>
    <xdr:to>
      <xdr:col>50</xdr:col>
      <xdr:colOff>114300</xdr:colOff>
      <xdr:row>79</xdr:row>
      <xdr:rowOff>3683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750300" y="12645492"/>
          <a:ext cx="889000" cy="90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77</xdr:row>
      <xdr:rowOff>71010</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59411" y="132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78842</xdr:rowOff>
    </xdr:from>
    <xdr:to>
      <xdr:col>46</xdr:col>
      <xdr:colOff>38100</xdr:colOff>
      <xdr:row>74</xdr:row>
      <xdr:rowOff>8992</xdr:rowOff>
    </xdr:to>
    <xdr:sp macro="" textlink="">
      <xdr:nvSpPr>
        <xdr:cNvPr id="292" name="楕円 291">
          <a:extLst>
            <a:ext uri="{FF2B5EF4-FFF2-40B4-BE49-F238E27FC236}">
              <a16:creationId xmlns:a16="http://schemas.microsoft.com/office/drawing/2014/main" id="{00000000-0008-0000-0600-000024010000}"/>
            </a:ext>
          </a:extLst>
        </xdr:cNvPr>
        <xdr:cNvSpPr/>
      </xdr:nvSpPr>
      <xdr:spPr>
        <a:xfrm>
          <a:off x="8699500" y="1259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71</xdr:row>
      <xdr:rowOff>155931</xdr:rowOff>
    </xdr:from>
    <xdr:to>
      <xdr:col>45</xdr:col>
      <xdr:colOff>177800</xdr:colOff>
      <xdr:row>73</xdr:row>
      <xdr:rowOff>129642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12328881"/>
          <a:ext cx="889000" cy="3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72</xdr:row>
      <xdr:rowOff>25519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1236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105131</xdr:rowOff>
    </xdr:from>
    <xdr:to>
      <xdr:col>41</xdr:col>
      <xdr:colOff>101600</xdr:colOff>
      <xdr:row>72</xdr:row>
      <xdr:rowOff>35281</xdr:rowOff>
    </xdr:to>
    <xdr:sp macro="" textlink="">
      <xdr:nvSpPr>
        <xdr:cNvPr id="295" name="楕円 294">
          <a:extLst>
            <a:ext uri="{FF2B5EF4-FFF2-40B4-BE49-F238E27FC236}">
              <a16:creationId xmlns:a16="http://schemas.microsoft.com/office/drawing/2014/main" id="{00000000-0008-0000-0600-000027010000}"/>
            </a:ext>
          </a:extLst>
        </xdr:cNvPr>
        <xdr:cNvSpPr/>
      </xdr:nvSpPr>
      <xdr:spPr>
        <a:xfrm>
          <a:off x="7810500" y="1227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51808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1205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297" name="正方形/長方形 296">
          <a:extLst>
            <a:ext uri="{FF2B5EF4-FFF2-40B4-BE49-F238E27FC236}">
              <a16:creationId xmlns:a16="http://schemas.microsoft.com/office/drawing/2014/main" id="{00000000-0008-0000-0600-00002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298" name="正方形/長方形 297">
          <a:extLst>
            <a:ext uri="{FF2B5EF4-FFF2-40B4-BE49-F238E27FC236}">
              <a16:creationId xmlns:a16="http://schemas.microsoft.com/office/drawing/2014/main" id="{00000000-0008-0000-0600-00002A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299" name="正方形/長方形 298">
          <a:extLst>
            <a:ext uri="{FF2B5EF4-FFF2-40B4-BE49-F238E27FC236}">
              <a16:creationId xmlns:a16="http://schemas.microsoft.com/office/drawing/2014/main" id="{00000000-0008-0000-0600-00002B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300" name="正方形/長方形 299">
          <a:extLst>
            <a:ext uri="{FF2B5EF4-FFF2-40B4-BE49-F238E27FC236}">
              <a16:creationId xmlns:a16="http://schemas.microsoft.com/office/drawing/2014/main" id="{00000000-0008-0000-0600-00002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310" name="直線コネクタ 309">
          <a:extLst>
            <a:ext uri="{FF2B5EF4-FFF2-40B4-BE49-F238E27FC236}">
              <a16:creationId xmlns:a16="http://schemas.microsoft.com/office/drawing/2014/main" id="{00000000-0008-0000-0600-00003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312" name="直線コネクタ 311">
          <a:extLst>
            <a:ext uri="{FF2B5EF4-FFF2-40B4-BE49-F238E27FC236}">
              <a16:creationId xmlns:a16="http://schemas.microsoft.com/office/drawing/2014/main" id="{00000000-0008-0000-0600-00003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314" name="直線コネクタ 313">
          <a:extLst>
            <a:ext uri="{FF2B5EF4-FFF2-40B4-BE49-F238E27FC236}">
              <a16:creationId xmlns:a16="http://schemas.microsoft.com/office/drawing/2014/main" id="{00000000-0008-0000-0600-00003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316" name="普通建設事業費 （ うち更新整備　）グラフ枠">
          <a:extLst>
            <a:ext uri="{FF2B5EF4-FFF2-40B4-BE49-F238E27FC236}">
              <a16:creationId xmlns:a16="http://schemas.microsoft.com/office/drawing/2014/main" id="{00000000-0008-0000-0600-00003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101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66548</xdr:rowOff>
    </xdr:from>
    <xdr:to>
      <xdr:col>55</xdr:col>
      <xdr:colOff>50800</xdr:colOff>
      <xdr:row>91</xdr:row>
      <xdr:rowOff>168148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10426700" y="1566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89</xdr:row>
      <xdr:rowOff>154939</xdr:rowOff>
    </xdr:from>
    <xdr:to>
      <xdr:col>55</xdr:col>
      <xdr:colOff>0</xdr:colOff>
      <xdr:row>91</xdr:row>
      <xdr:rowOff>117348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9639300" y="15413989"/>
          <a:ext cx="838200" cy="30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140225</xdr:rowOff>
    </xdr:from>
    <xdr:ext cx="534377" cy="259045"/>
    <xdr:sp macro="" textlink="">
      <xdr:nvSpPr>
        <xdr:cNvPr id="324" name="普通建設事業費 （ うち更新整備　）該当値テキスト">
          <a:extLst>
            <a:ext uri="{FF2B5EF4-FFF2-40B4-BE49-F238E27FC236}">
              <a16:creationId xmlns:a16="http://schemas.microsoft.com/office/drawing/2014/main" id="{00000000-0008-0000-0600-000044010000}"/>
            </a:ext>
          </a:extLst>
        </xdr:cNvPr>
        <xdr:cNvSpPr txBox="1"/>
      </xdr:nvSpPr>
      <xdr:spPr>
        <a:xfrm>
          <a:off x="10528300" y="1557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104139</xdr:rowOff>
    </xdr:from>
    <xdr:to>
      <xdr:col>50</xdr:col>
      <xdr:colOff>165100</xdr:colOff>
      <xdr:row>90</xdr:row>
      <xdr:rowOff>34289</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9588500" y="1536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89</xdr:row>
      <xdr:rowOff>154939</xdr:rowOff>
    </xdr:from>
    <xdr:to>
      <xdr:col>50</xdr:col>
      <xdr:colOff>114300</xdr:colOff>
      <xdr:row>97</xdr:row>
      <xdr:rowOff>82931</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flipV="1">
          <a:off x="8750300" y="15413989"/>
          <a:ext cx="889000" cy="129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88</xdr:row>
      <xdr:rowOff>50816</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9359411" y="151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32131</xdr:rowOff>
    </xdr:from>
    <xdr:to>
      <xdr:col>46</xdr:col>
      <xdr:colOff>38100</xdr:colOff>
      <xdr:row>97</xdr:row>
      <xdr:rowOff>133731</xdr:rowOff>
    </xdr:to>
    <xdr:sp macro="" textlink="">
      <xdr:nvSpPr>
        <xdr:cNvPr id="328" name="楕円 327">
          <a:extLst>
            <a:ext uri="{FF2B5EF4-FFF2-40B4-BE49-F238E27FC236}">
              <a16:creationId xmlns:a16="http://schemas.microsoft.com/office/drawing/2014/main" id="{00000000-0008-0000-0600-000048010000}"/>
            </a:ext>
          </a:extLst>
        </xdr:cNvPr>
        <xdr:cNvSpPr/>
      </xdr:nvSpPr>
      <xdr:spPr>
        <a:xfrm>
          <a:off x="8699500" y="166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97</xdr:row>
      <xdr:rowOff>82931</xdr:rowOff>
    </xdr:from>
    <xdr:to>
      <xdr:col>45</xdr:col>
      <xdr:colOff>177800</xdr:colOff>
      <xdr:row>98</xdr:row>
      <xdr:rowOff>3556</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flipV="1">
          <a:off x="7861300" y="16713581"/>
          <a:ext cx="889000" cy="9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95</xdr:row>
      <xdr:rowOff>150258</xdr:rowOff>
    </xdr:from>
    <xdr:ext cx="534377"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8483111" y="1643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124206</xdr:rowOff>
    </xdr:from>
    <xdr:to>
      <xdr:col>41</xdr:col>
      <xdr:colOff>101600</xdr:colOff>
      <xdr:row>98</xdr:row>
      <xdr:rowOff>54356</xdr:rowOff>
    </xdr:to>
    <xdr:sp macro="" textlink="">
      <xdr:nvSpPr>
        <xdr:cNvPr id="331" name="楕円 330">
          <a:extLst>
            <a:ext uri="{FF2B5EF4-FFF2-40B4-BE49-F238E27FC236}">
              <a16:creationId xmlns:a16="http://schemas.microsoft.com/office/drawing/2014/main" id="{00000000-0008-0000-0600-00004B010000}"/>
            </a:ext>
          </a:extLst>
        </xdr:cNvPr>
        <xdr:cNvSpPr/>
      </xdr:nvSpPr>
      <xdr:spPr>
        <a:xfrm>
          <a:off x="7810500" y="1675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70883</xdr:rowOff>
    </xdr:from>
    <xdr:ext cx="534377"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7594111" y="1653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37</xdr:row>
      <xdr:rowOff>168927</xdr:rowOff>
    </xdr:from>
    <xdr:ext cx="377026"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12068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35</xdr:row>
      <xdr:rowOff>54627</xdr:rowOff>
    </xdr:from>
    <xdr:ext cx="377026"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32</xdr:row>
      <xdr:rowOff>111777</xdr:rowOff>
    </xdr:from>
    <xdr:ext cx="377026"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12068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168927</xdr:rowOff>
    </xdr:from>
    <xdr:ext cx="377026"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12068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350" name="災害復旧事業費グラフ枠">
          <a:extLst>
            <a:ext uri="{FF2B5EF4-FFF2-40B4-BE49-F238E27FC236}">
              <a16:creationId xmlns:a16="http://schemas.microsoft.com/office/drawing/2014/main" id="{00000000-0008-0000-0600-00005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134620</xdr:rowOff>
    </xdr:from>
    <xdr:to>
      <xdr:col>85</xdr:col>
      <xdr:colOff>177800</xdr:colOff>
      <xdr:row>39</xdr:row>
      <xdr:rowOff>64770</xdr:rowOff>
    </xdr:to>
    <xdr:sp macro="" textlink="">
      <xdr:nvSpPr>
        <xdr:cNvPr id="356" name="楕円 355">
          <a:extLst>
            <a:ext uri="{FF2B5EF4-FFF2-40B4-BE49-F238E27FC236}">
              <a16:creationId xmlns:a16="http://schemas.microsoft.com/office/drawing/2014/main" id="{00000000-0008-0000-0600-000064010000}"/>
            </a:ext>
          </a:extLst>
        </xdr:cNvPr>
        <xdr:cNvSpPr/>
      </xdr:nvSpPr>
      <xdr:spPr>
        <a:xfrm>
          <a:off x="162687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4826</xdr:rowOff>
    </xdr:from>
    <xdr:to>
      <xdr:col>85</xdr:col>
      <xdr:colOff>127000</xdr:colOff>
      <xdr:row>39</xdr:row>
      <xdr:rowOff>13970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5481300" y="5662676"/>
          <a:ext cx="838200" cy="103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36847</xdr:rowOff>
    </xdr:from>
    <xdr:ext cx="313932" cy="259045"/>
    <xdr:sp macro="" textlink="">
      <xdr:nvSpPr>
        <xdr:cNvPr id="358" name="災害復旧事業費該当値テキスト">
          <a:extLst>
            <a:ext uri="{FF2B5EF4-FFF2-40B4-BE49-F238E27FC236}">
              <a16:creationId xmlns:a16="http://schemas.microsoft.com/office/drawing/2014/main" id="{00000000-0008-0000-0600-000066010000}"/>
            </a:ext>
          </a:extLst>
        </xdr:cNvPr>
        <xdr:cNvSpPr txBox="1"/>
      </xdr:nvSpPr>
      <xdr:spPr>
        <a:xfrm>
          <a:off x="16370300" y="6551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125476</xdr:rowOff>
    </xdr:from>
    <xdr:to>
      <xdr:col>81</xdr:col>
      <xdr:colOff>101600</xdr:colOff>
      <xdr:row>33</xdr:row>
      <xdr:rowOff>55626</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5430500" y="56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112268</xdr:rowOff>
    </xdr:from>
    <xdr:to>
      <xdr:col>81</xdr:col>
      <xdr:colOff>50800</xdr:colOff>
      <xdr:row>33</xdr:row>
      <xdr:rowOff>4826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14592300" y="55986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39317</xdr:colOff>
      <xdr:row>31</xdr:row>
      <xdr:rowOff>72153</xdr:rowOff>
    </xdr:from>
    <xdr:ext cx="378565"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5279317" y="538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61468</xdr:rowOff>
    </xdr:from>
    <xdr:to>
      <xdr:col>76</xdr:col>
      <xdr:colOff>165100</xdr:colOff>
      <xdr:row>32</xdr:row>
      <xdr:rowOff>163068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4541500" y="55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32</xdr:row>
      <xdr:rowOff>112268</xdr:rowOff>
    </xdr:from>
    <xdr:to>
      <xdr:col>76</xdr:col>
      <xdr:colOff>114300</xdr:colOff>
      <xdr:row>32</xdr:row>
      <xdr:rowOff>130556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13703300" y="55986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115517</xdr:colOff>
      <xdr:row>31</xdr:row>
      <xdr:rowOff>8145</xdr:rowOff>
    </xdr:from>
    <xdr:ext cx="378565"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4403017" y="532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79756</xdr:rowOff>
    </xdr:from>
    <xdr:to>
      <xdr:col>72</xdr:col>
      <xdr:colOff>38100</xdr:colOff>
      <xdr:row>33</xdr:row>
      <xdr:rowOff>9906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3652500" y="5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32</xdr:row>
      <xdr:rowOff>130556</xdr:rowOff>
    </xdr:from>
    <xdr:to>
      <xdr:col>71</xdr:col>
      <xdr:colOff>177800</xdr:colOff>
      <xdr:row>36</xdr:row>
      <xdr:rowOff>80264</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12814300" y="5616956"/>
          <a:ext cx="889000" cy="6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179017</xdr:colOff>
      <xdr:row>31</xdr:row>
      <xdr:rowOff>26433</xdr:rowOff>
    </xdr:from>
    <xdr:ext cx="378565"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3514017" y="534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29464</xdr:rowOff>
    </xdr:from>
    <xdr:to>
      <xdr:col>67</xdr:col>
      <xdr:colOff>101600</xdr:colOff>
      <xdr:row>36</xdr:row>
      <xdr:rowOff>131064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2763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34</xdr:row>
      <xdr:rowOff>147591</xdr:rowOff>
    </xdr:from>
    <xdr:ext cx="378565"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2625017" y="597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375" name="直線コネクタ 374">
          <a:extLst>
            <a:ext uri="{FF2B5EF4-FFF2-40B4-BE49-F238E27FC236}">
              <a16:creationId xmlns:a16="http://schemas.microsoft.com/office/drawing/2014/main" id="{00000000-0008-0000-0600-00007701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380" name="失業対策事業費グラフ枠">
          <a:extLst>
            <a:ext uri="{FF2B5EF4-FFF2-40B4-BE49-F238E27FC236}">
              <a16:creationId xmlns:a16="http://schemas.microsoft.com/office/drawing/2014/main" id="{00000000-0008-0000-0600-00007C01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61</xdr:row>
      <xdr:rowOff>80027</xdr:rowOff>
    </xdr:from>
    <xdr:ext cx="76200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54</xdr:row>
      <xdr:rowOff>139700</xdr:rowOff>
    </xdr:from>
    <xdr:to>
      <xdr:col>85</xdr:col>
      <xdr:colOff>127000</xdr:colOff>
      <xdr:row>54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162577</xdr:rowOff>
    </xdr:from>
    <xdr:ext cx="249299" cy="259045"/>
    <xdr:sp macro="" textlink="">
      <xdr:nvSpPr>
        <xdr:cNvPr id="388" name="失業対策事業費該当値テキスト">
          <a:extLst>
            <a:ext uri="{FF2B5EF4-FFF2-40B4-BE49-F238E27FC236}">
              <a16:creationId xmlns:a16="http://schemas.microsoft.com/office/drawing/2014/main" id="{00000000-0008-0000-0600-000084010000}"/>
            </a:ext>
          </a:extLst>
        </xdr:cNvPr>
        <xdr:cNvSpPr txBox="1"/>
      </xdr:nvSpPr>
      <xdr:spPr>
        <a:xfrm>
          <a:off x="16370300" y="924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389" name="楕円 388">
          <a:extLst>
            <a:ext uri="{FF2B5EF4-FFF2-40B4-BE49-F238E27FC236}">
              <a16:creationId xmlns:a16="http://schemas.microsoft.com/office/drawing/2014/main" id="{00000000-0008-0000-0600-00008501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103950</xdr:colOff>
      <xdr:row>53</xdr:row>
      <xdr:rowOff>35577</xdr:rowOff>
    </xdr:from>
    <xdr:ext cx="249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392" name="楕円 391">
          <a:extLst>
            <a:ext uri="{FF2B5EF4-FFF2-40B4-BE49-F238E27FC236}">
              <a16:creationId xmlns:a16="http://schemas.microsoft.com/office/drawing/2014/main" id="{00000000-0008-0000-0600-00008801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54</xdr:row>
      <xdr:rowOff>139700</xdr:rowOff>
    </xdr:from>
    <xdr:to>
      <xdr:col>76</xdr:col>
      <xdr:colOff>114300</xdr:colOff>
      <xdr:row>54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180150</xdr:colOff>
      <xdr:row>53</xdr:row>
      <xdr:rowOff>35577</xdr:rowOff>
    </xdr:from>
    <xdr:ext cx="249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395" name="楕円 394">
          <a:extLst>
            <a:ext uri="{FF2B5EF4-FFF2-40B4-BE49-F238E27FC236}">
              <a16:creationId xmlns:a16="http://schemas.microsoft.com/office/drawing/2014/main" id="{00000000-0008-0000-0600-00008B01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54</xdr:row>
      <xdr:rowOff>139700</xdr:rowOff>
    </xdr:from>
    <xdr:to>
      <xdr:col>71</xdr:col>
      <xdr:colOff>177800</xdr:colOff>
      <xdr:row>54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53150</xdr:colOff>
      <xdr:row>53</xdr:row>
      <xdr:rowOff>35577</xdr:rowOff>
    </xdr:from>
    <xdr:ext cx="249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398" name="楕円 397">
          <a:extLst>
            <a:ext uri="{FF2B5EF4-FFF2-40B4-BE49-F238E27FC236}">
              <a16:creationId xmlns:a16="http://schemas.microsoft.com/office/drawing/2014/main" id="{00000000-0008-0000-0600-00008E01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400" name="正方形/長方形 399">
          <a:extLst>
            <a:ext uri="{FF2B5EF4-FFF2-40B4-BE49-F238E27FC236}">
              <a16:creationId xmlns:a16="http://schemas.microsoft.com/office/drawing/2014/main" id="{00000000-0008-0000-0600-00009001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401" name="正方形/長方形 400">
          <a:extLst>
            <a:ext uri="{FF2B5EF4-FFF2-40B4-BE49-F238E27FC236}">
              <a16:creationId xmlns:a16="http://schemas.microsoft.com/office/drawing/2014/main" id="{00000000-0008-0000-0600-00009101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402" name="正方形/長方形 401">
          <a:extLst>
            <a:ext uri="{FF2B5EF4-FFF2-40B4-BE49-F238E27FC236}">
              <a16:creationId xmlns:a16="http://schemas.microsoft.com/office/drawing/2014/main" id="{00000000-0008-0000-0600-00009201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403" name="正方形/長方形 402">
          <a:extLst>
            <a:ext uri="{FF2B5EF4-FFF2-40B4-BE49-F238E27FC236}">
              <a16:creationId xmlns:a16="http://schemas.microsoft.com/office/drawing/2014/main" id="{00000000-0008-0000-0600-00009301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421" name="公債費グラフ枠">
          <a:extLst>
            <a:ext uri="{FF2B5EF4-FFF2-40B4-BE49-F238E27FC236}">
              <a16:creationId xmlns:a16="http://schemas.microsoft.com/office/drawing/2014/main" id="{00000000-0008-0000-0600-0000A501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143764</xdr:rowOff>
    </xdr:from>
    <xdr:to>
      <xdr:col>85</xdr:col>
      <xdr:colOff>177800</xdr:colOff>
      <xdr:row>73</xdr:row>
      <xdr:rowOff>73914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6268700" y="1248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73</xdr:row>
      <xdr:rowOff>23114</xdr:rowOff>
    </xdr:from>
    <xdr:to>
      <xdr:col>85</xdr:col>
      <xdr:colOff>127000</xdr:colOff>
      <xdr:row>78</xdr:row>
      <xdr:rowOff>95776</xdr:rowOff>
    </xdr:to>
    <xdr:cxnSp macro="">
      <xdr:nvCxnSpPr>
        <xdr:cNvPr id="428" name="直線コネクタ 427">
          <a:extLst>
            <a:ext uri="{FF2B5EF4-FFF2-40B4-BE49-F238E27FC236}">
              <a16:creationId xmlns:a16="http://schemas.microsoft.com/office/drawing/2014/main" id="{00000000-0008-0000-0600-0000AC010000}"/>
            </a:ext>
          </a:extLst>
        </xdr:cNvPr>
        <xdr:cNvCxnSpPr/>
      </xdr:nvCxnSpPr>
      <xdr:spPr>
        <a:xfrm flipV="1">
          <a:off x="15481300" y="12538964"/>
          <a:ext cx="838200" cy="92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45991</xdr:rowOff>
    </xdr:from>
    <xdr:ext cx="534377" cy="259045"/>
    <xdr:sp macro="" textlink="">
      <xdr:nvSpPr>
        <xdr:cNvPr id="429" name="公債費該当値テキスト">
          <a:extLst>
            <a:ext uri="{FF2B5EF4-FFF2-40B4-BE49-F238E27FC236}">
              <a16:creationId xmlns:a16="http://schemas.microsoft.com/office/drawing/2014/main" id="{00000000-0008-0000-0600-0000AD010000}"/>
            </a:ext>
          </a:extLst>
        </xdr:cNvPr>
        <xdr:cNvSpPr txBox="1"/>
      </xdr:nvSpPr>
      <xdr:spPr>
        <a:xfrm>
          <a:off x="16370300" y="1239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44976</xdr:rowOff>
    </xdr:from>
    <xdr:to>
      <xdr:col>81</xdr:col>
      <xdr:colOff>101600</xdr:colOff>
      <xdr:row>78</xdr:row>
      <xdr:rowOff>146576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5430500" y="1341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67201</xdr:rowOff>
    </xdr:from>
    <xdr:to>
      <xdr:col>81</xdr:col>
      <xdr:colOff>50800</xdr:colOff>
      <xdr:row>78</xdr:row>
      <xdr:rowOff>95776</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14592300" y="12754501"/>
          <a:ext cx="889000" cy="7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76</xdr:row>
      <xdr:rowOff>163103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15201411" y="1319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16401</xdr:rowOff>
    </xdr:from>
    <xdr:to>
      <xdr:col>76</xdr:col>
      <xdr:colOff>165100</xdr:colOff>
      <xdr:row>74</xdr:row>
      <xdr:rowOff>118001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14541500" y="127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69</xdr:row>
      <xdr:rowOff>137740</xdr:rowOff>
    </xdr:from>
    <xdr:to>
      <xdr:col>76</xdr:col>
      <xdr:colOff>114300</xdr:colOff>
      <xdr:row>74</xdr:row>
      <xdr:rowOff>67201</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13703300" y="11967790"/>
          <a:ext cx="889000" cy="78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72</xdr:row>
      <xdr:rowOff>134528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14325111" y="1247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86940</xdr:rowOff>
    </xdr:from>
    <xdr:to>
      <xdr:col>72</xdr:col>
      <xdr:colOff>38100</xdr:colOff>
      <xdr:row>70</xdr:row>
      <xdr:rowOff>17090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13652500" y="1191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69</xdr:row>
      <xdr:rowOff>137740</xdr:rowOff>
    </xdr:from>
    <xdr:to>
      <xdr:col>71</xdr:col>
      <xdr:colOff>177800</xdr:colOff>
      <xdr:row>72</xdr:row>
      <xdr:rowOff>111289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flipV="1">
          <a:off x="12814300" y="11967790"/>
          <a:ext cx="889000" cy="48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68</xdr:row>
      <xdr:rowOff>33617</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13436111" y="116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60489</xdr:rowOff>
    </xdr:from>
    <xdr:to>
      <xdr:col>67</xdr:col>
      <xdr:colOff>101600</xdr:colOff>
      <xdr:row>72</xdr:row>
      <xdr:rowOff>162089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12763500" y="1240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7166</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12547111" y="1218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460" name="積立金グラフ枠">
          <a:extLst>
            <a:ext uri="{FF2B5EF4-FFF2-40B4-BE49-F238E27FC236}">
              <a16:creationId xmlns:a16="http://schemas.microsoft.com/office/drawing/2014/main" id="{00000000-0008-0000-0600-0000CC01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68898</xdr:rowOff>
    </xdr:from>
    <xdr:to>
      <xdr:col>85</xdr:col>
      <xdr:colOff>177800</xdr:colOff>
      <xdr:row>96</xdr:row>
      <xdr:rowOff>170498</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16268700" y="1652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95</xdr:row>
      <xdr:rowOff>75006</xdr:rowOff>
    </xdr:from>
    <xdr:to>
      <xdr:col>85</xdr:col>
      <xdr:colOff>127000</xdr:colOff>
      <xdr:row>96</xdr:row>
      <xdr:rowOff>119698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5481300" y="16362756"/>
          <a:ext cx="838200" cy="2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142575</xdr:rowOff>
    </xdr:from>
    <xdr:ext cx="534377" cy="259045"/>
    <xdr:sp macro="" textlink="">
      <xdr:nvSpPr>
        <xdr:cNvPr id="468" name="積立金該当値テキスト">
          <a:extLst>
            <a:ext uri="{FF2B5EF4-FFF2-40B4-BE49-F238E27FC236}">
              <a16:creationId xmlns:a16="http://schemas.microsoft.com/office/drawing/2014/main" id="{00000000-0008-0000-0600-0000D4010000}"/>
            </a:ext>
          </a:extLst>
        </xdr:cNvPr>
        <xdr:cNvSpPr txBox="1"/>
      </xdr:nvSpPr>
      <xdr:spPr>
        <a:xfrm>
          <a:off x="16370300" y="1643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24206</xdr:rowOff>
    </xdr:from>
    <xdr:to>
      <xdr:col>81</xdr:col>
      <xdr:colOff>101600</xdr:colOff>
      <xdr:row>95</xdr:row>
      <xdr:rowOff>125806</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5430500" y="163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132880</xdr:rowOff>
    </xdr:from>
    <xdr:to>
      <xdr:col>81</xdr:col>
      <xdr:colOff>50800</xdr:colOff>
      <xdr:row>95</xdr:row>
      <xdr:rowOff>75006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4592300" y="15734830"/>
          <a:ext cx="889000" cy="62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93</xdr:row>
      <xdr:rowOff>142333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5201411" y="160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82080</xdr:rowOff>
    </xdr:from>
    <xdr:to>
      <xdr:col>76</xdr:col>
      <xdr:colOff>165100</xdr:colOff>
      <xdr:row>92</xdr:row>
      <xdr:rowOff>12230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4541500" y="156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91</xdr:row>
      <xdr:rowOff>132880</xdr:rowOff>
    </xdr:from>
    <xdr:to>
      <xdr:col>76</xdr:col>
      <xdr:colOff>114300</xdr:colOff>
      <xdr:row>95</xdr:row>
      <xdr:rowOff>68377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13703300" y="15734830"/>
          <a:ext cx="889000" cy="62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90</xdr:row>
      <xdr:rowOff>28757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4325111" y="154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17577</xdr:rowOff>
    </xdr:from>
    <xdr:to>
      <xdr:col>72</xdr:col>
      <xdr:colOff>38100</xdr:colOff>
      <xdr:row>95</xdr:row>
      <xdr:rowOff>119177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3652500" y="163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95</xdr:row>
      <xdr:rowOff>68377</xdr:rowOff>
    </xdr:from>
    <xdr:to>
      <xdr:col>71</xdr:col>
      <xdr:colOff>177800</xdr:colOff>
      <xdr:row>98</xdr:row>
      <xdr:rowOff>81559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12814300" y="16356127"/>
          <a:ext cx="889000" cy="52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93</xdr:row>
      <xdr:rowOff>135704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3436111" y="1608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30759</xdr:rowOff>
    </xdr:from>
    <xdr:to>
      <xdr:col>67</xdr:col>
      <xdr:colOff>101600</xdr:colOff>
      <xdr:row>98</xdr:row>
      <xdr:rowOff>132359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2763500" y="168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148886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2547111" y="1660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111777</xdr:rowOff>
    </xdr:from>
    <xdr:ext cx="46717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7820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44450</xdr:rowOff>
    </xdr:from>
    <xdr:to>
      <xdr:col>120</xdr:col>
      <xdr:colOff>114300</xdr:colOff>
      <xdr:row>39</xdr:row>
      <xdr:rowOff>44450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73677</xdr:rowOff>
    </xdr:from>
    <xdr:ext cx="46717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7820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499" name="投資及び出資金グラフ枠">
          <a:extLst>
            <a:ext uri="{FF2B5EF4-FFF2-40B4-BE49-F238E27FC236}">
              <a16:creationId xmlns:a16="http://schemas.microsoft.com/office/drawing/2014/main" id="{00000000-0008-0000-0600-0000F301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41</xdr:row>
      <xdr:rowOff>80027</xdr:rowOff>
    </xdr:from>
    <xdr:ext cx="762000"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149860</xdr:rowOff>
    </xdr:from>
    <xdr:to>
      <xdr:col>116</xdr:col>
      <xdr:colOff>114300</xdr:colOff>
      <xdr:row>34</xdr:row>
      <xdr:rowOff>80010</xdr:rowOff>
    </xdr:to>
    <xdr:sp macro="" textlink="">
      <xdr:nvSpPr>
        <xdr:cNvPr id="505" name="楕円 504">
          <a:extLst>
            <a:ext uri="{FF2B5EF4-FFF2-40B4-BE49-F238E27FC236}">
              <a16:creationId xmlns:a16="http://schemas.microsoft.com/office/drawing/2014/main" id="{00000000-0008-0000-0600-0000F9010000}"/>
            </a:ext>
          </a:extLst>
        </xdr:cNvPr>
        <xdr:cNvSpPr/>
      </xdr:nvSpPr>
      <xdr:spPr>
        <a:xfrm>
          <a:off x="22110700" y="580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29210</xdr:rowOff>
    </xdr:from>
    <xdr:to>
      <xdr:col>116</xdr:col>
      <xdr:colOff>63500</xdr:colOff>
      <xdr:row>37</xdr:row>
      <xdr:rowOff>165608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21323300" y="5858510"/>
          <a:ext cx="838200" cy="65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52087</xdr:rowOff>
    </xdr:from>
    <xdr:ext cx="469744" cy="259045"/>
    <xdr:sp macro="" textlink="">
      <xdr:nvSpPr>
        <xdr:cNvPr id="507" name="投資及び出資金該当値テキスト">
          <a:extLst>
            <a:ext uri="{FF2B5EF4-FFF2-40B4-BE49-F238E27FC236}">
              <a16:creationId xmlns:a16="http://schemas.microsoft.com/office/drawing/2014/main" id="{00000000-0008-0000-0600-0000FB010000}"/>
            </a:ext>
          </a:extLst>
        </xdr:cNvPr>
        <xdr:cNvSpPr txBox="1"/>
      </xdr:nvSpPr>
      <xdr:spPr>
        <a:xfrm>
          <a:off x="22212300" y="57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114808</xdr:rowOff>
    </xdr:from>
    <xdr:to>
      <xdr:col>112</xdr:col>
      <xdr:colOff>38100</xdr:colOff>
      <xdr:row>38</xdr:row>
      <xdr:rowOff>44958</xdr:rowOff>
    </xdr:to>
    <xdr:sp macro="" textlink="">
      <xdr:nvSpPr>
        <xdr:cNvPr id="508" name="楕円 507">
          <a:extLst>
            <a:ext uri="{FF2B5EF4-FFF2-40B4-BE49-F238E27FC236}">
              <a16:creationId xmlns:a16="http://schemas.microsoft.com/office/drawing/2014/main" id="{00000000-0008-0000-0600-0000FC010000}"/>
            </a:ext>
          </a:extLst>
        </xdr:cNvPr>
        <xdr:cNvSpPr/>
      </xdr:nvSpPr>
      <xdr:spPr>
        <a:xfrm>
          <a:off x="21272500" y="64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64262</xdr:rowOff>
    </xdr:from>
    <xdr:to>
      <xdr:col>111</xdr:col>
      <xdr:colOff>177800</xdr:colOff>
      <xdr:row>37</xdr:row>
      <xdr:rowOff>165608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20434300" y="5893562"/>
          <a:ext cx="889000" cy="6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36</xdr:row>
      <xdr:rowOff>61485</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21075728" y="623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13462</xdr:rowOff>
    </xdr:from>
    <xdr:to>
      <xdr:col>107</xdr:col>
      <xdr:colOff>101600</xdr:colOff>
      <xdr:row>34</xdr:row>
      <xdr:rowOff>115062</xdr:rowOff>
    </xdr:to>
    <xdr:sp macro="" textlink="">
      <xdr:nvSpPr>
        <xdr:cNvPr id="511" name="楕円 510">
          <a:extLst>
            <a:ext uri="{FF2B5EF4-FFF2-40B4-BE49-F238E27FC236}">
              <a16:creationId xmlns:a16="http://schemas.microsoft.com/office/drawing/2014/main" id="{00000000-0008-0000-0600-0000FF010000}"/>
            </a:ext>
          </a:extLst>
        </xdr:cNvPr>
        <xdr:cNvSpPr/>
      </xdr:nvSpPr>
      <xdr:spPr>
        <a:xfrm>
          <a:off x="20383500" y="58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30</xdr:row>
      <xdr:rowOff>6350</xdr:rowOff>
    </xdr:from>
    <xdr:to>
      <xdr:col>107</xdr:col>
      <xdr:colOff>50800</xdr:colOff>
      <xdr:row>34</xdr:row>
      <xdr:rowOff>64262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9545300" y="5149850"/>
          <a:ext cx="889000" cy="74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6428</xdr:colOff>
      <xdr:row>32</xdr:row>
      <xdr:rowOff>131589</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20199428" y="561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127000</xdr:rowOff>
    </xdr:from>
    <xdr:to>
      <xdr:col>102</xdr:col>
      <xdr:colOff>165100</xdr:colOff>
      <xdr:row>30</xdr:row>
      <xdr:rowOff>57150</xdr:rowOff>
    </xdr:to>
    <xdr:sp macro="" textlink="">
      <xdr:nvSpPr>
        <xdr:cNvPr id="514" name="楕円 513">
          <a:extLst>
            <a:ext uri="{FF2B5EF4-FFF2-40B4-BE49-F238E27FC236}">
              <a16:creationId xmlns:a16="http://schemas.microsoft.com/office/drawing/2014/main" id="{00000000-0008-0000-0600-000002020000}"/>
            </a:ext>
          </a:extLst>
        </xdr:cNvPr>
        <xdr:cNvSpPr/>
      </xdr:nvSpPr>
      <xdr:spPr>
        <a:xfrm>
          <a:off x="19494500" y="50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30</xdr:row>
      <xdr:rowOff>6350</xdr:rowOff>
    </xdr:from>
    <xdr:to>
      <xdr:col>102</xdr:col>
      <xdr:colOff>114300</xdr:colOff>
      <xdr:row>35</xdr:row>
      <xdr:rowOff>40640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8656300" y="5149850"/>
          <a:ext cx="889000" cy="89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69928</xdr:colOff>
      <xdr:row>28</xdr:row>
      <xdr:rowOff>73677</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9310428" y="48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161290</xdr:rowOff>
    </xdr:from>
    <xdr:to>
      <xdr:col>98</xdr:col>
      <xdr:colOff>38100</xdr:colOff>
      <xdr:row>35</xdr:row>
      <xdr:rowOff>91440</xdr:rowOff>
    </xdr:to>
    <xdr:sp macro="" textlink="">
      <xdr:nvSpPr>
        <xdr:cNvPr id="517" name="楕円 516">
          <a:extLst>
            <a:ext uri="{FF2B5EF4-FFF2-40B4-BE49-F238E27FC236}">
              <a16:creationId xmlns:a16="http://schemas.microsoft.com/office/drawing/2014/main" id="{00000000-0008-0000-0600-000005020000}"/>
            </a:ext>
          </a:extLst>
        </xdr:cNvPr>
        <xdr:cNvSpPr/>
      </xdr:nvSpPr>
      <xdr:spPr>
        <a:xfrm>
          <a:off x="186055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107967</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8421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519" name="正方形/長方形 518">
          <a:extLst>
            <a:ext uri="{FF2B5EF4-FFF2-40B4-BE49-F238E27FC236}">
              <a16:creationId xmlns:a16="http://schemas.microsoft.com/office/drawing/2014/main" id="{00000000-0008-0000-0600-00000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520" name="正方形/長方形 519">
          <a:extLst>
            <a:ext uri="{FF2B5EF4-FFF2-40B4-BE49-F238E27FC236}">
              <a16:creationId xmlns:a16="http://schemas.microsoft.com/office/drawing/2014/main" id="{00000000-0008-0000-0600-000008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521" name="正方形/長方形 520">
          <a:extLst>
            <a:ext uri="{FF2B5EF4-FFF2-40B4-BE49-F238E27FC236}">
              <a16:creationId xmlns:a16="http://schemas.microsoft.com/office/drawing/2014/main" id="{00000000-0008-0000-0600-000009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522" name="正方形/長方形 521">
          <a:extLst>
            <a:ext uri="{FF2B5EF4-FFF2-40B4-BE49-F238E27FC236}">
              <a16:creationId xmlns:a16="http://schemas.microsoft.com/office/drawing/2014/main" id="{00000000-0008-0000-0600-00000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111777</xdr:rowOff>
    </xdr:from>
    <xdr:ext cx="531299"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7756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44450</xdr:rowOff>
    </xdr:from>
    <xdr:to>
      <xdr:col>120</xdr:col>
      <xdr:colOff>114300</xdr:colOff>
      <xdr:row>59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73677</xdr:rowOff>
    </xdr:from>
    <xdr:ext cx="531299"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7756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538" name="貸付金グラフ枠">
          <a:extLst>
            <a:ext uri="{FF2B5EF4-FFF2-40B4-BE49-F238E27FC236}">
              <a16:creationId xmlns:a16="http://schemas.microsoft.com/office/drawing/2014/main" id="{00000000-0008-0000-0600-00001A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139954</xdr:rowOff>
    </xdr:from>
    <xdr:to>
      <xdr:col>116</xdr:col>
      <xdr:colOff>114300</xdr:colOff>
      <xdr:row>57</xdr:row>
      <xdr:rowOff>70104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22110700" y="97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19304</xdr:rowOff>
    </xdr:from>
    <xdr:to>
      <xdr:col>116</xdr:col>
      <xdr:colOff>63500</xdr:colOff>
      <xdr:row>57</xdr:row>
      <xdr:rowOff>166370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flipV="1">
          <a:off x="21323300" y="9791954"/>
          <a:ext cx="8382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42181</xdr:rowOff>
    </xdr:from>
    <xdr:ext cx="534377" cy="259045"/>
    <xdr:sp macro="" textlink="">
      <xdr:nvSpPr>
        <xdr:cNvPr id="546" name="貸付金該当値テキスト">
          <a:extLst>
            <a:ext uri="{FF2B5EF4-FFF2-40B4-BE49-F238E27FC236}">
              <a16:creationId xmlns:a16="http://schemas.microsoft.com/office/drawing/2014/main" id="{00000000-0008-0000-0600-000022020000}"/>
            </a:ext>
          </a:extLst>
        </xdr:cNvPr>
        <xdr:cNvSpPr txBox="1"/>
      </xdr:nvSpPr>
      <xdr:spPr>
        <a:xfrm>
          <a:off x="22212300" y="96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115570</xdr:rowOff>
    </xdr:from>
    <xdr:to>
      <xdr:col>112</xdr:col>
      <xdr:colOff>38100</xdr:colOff>
      <xdr:row>58</xdr:row>
      <xdr:rowOff>45720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21272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166370</xdr:rowOff>
    </xdr:from>
    <xdr:to>
      <xdr:col>111</xdr:col>
      <xdr:colOff>177800</xdr:colOff>
      <xdr:row>58</xdr:row>
      <xdr:rowOff>170942</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flipV="1">
          <a:off x="20434300" y="9939020"/>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56</xdr:row>
      <xdr:rowOff>62247</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21043411" y="966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120142</xdr:rowOff>
    </xdr:from>
    <xdr:to>
      <xdr:col>107</xdr:col>
      <xdr:colOff>101600</xdr:colOff>
      <xdr:row>59</xdr:row>
      <xdr:rowOff>50292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20383500" y="1006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34163</xdr:rowOff>
    </xdr:from>
    <xdr:to>
      <xdr:col>107</xdr:col>
      <xdr:colOff>50800</xdr:colOff>
      <xdr:row>58</xdr:row>
      <xdr:rowOff>170942</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9545300" y="9978263"/>
          <a:ext cx="8890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105</xdr:col>
      <xdr:colOff>164611</xdr:colOff>
      <xdr:row>57</xdr:row>
      <xdr:rowOff>66819</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20167111" y="98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154813</xdr:rowOff>
    </xdr:from>
    <xdr:to>
      <xdr:col>102</xdr:col>
      <xdr:colOff>165100</xdr:colOff>
      <xdr:row>58</xdr:row>
      <xdr:rowOff>84963</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9494500" y="99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51</xdr:row>
      <xdr:rowOff>44831</xdr:rowOff>
    </xdr:from>
    <xdr:to>
      <xdr:col>102</xdr:col>
      <xdr:colOff>114300</xdr:colOff>
      <xdr:row>58</xdr:row>
      <xdr:rowOff>34163</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8656300" y="8788781"/>
          <a:ext cx="889000" cy="118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37611</xdr:colOff>
      <xdr:row>56</xdr:row>
      <xdr:rowOff>101490</xdr:rowOff>
    </xdr:from>
    <xdr:ext cx="534377"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9278111" y="97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165481</xdr:rowOff>
    </xdr:from>
    <xdr:to>
      <xdr:col>98</xdr:col>
      <xdr:colOff>38100</xdr:colOff>
      <xdr:row>51</xdr:row>
      <xdr:rowOff>95631</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8605500" y="873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112158</xdr:rowOff>
    </xdr:from>
    <xdr:ext cx="534377"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8389111" y="85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80</xdr:row>
      <xdr:rowOff>111777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7910974" y="1382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77</xdr:row>
      <xdr:rowOff>168927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7910974" y="13370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75</xdr:row>
      <xdr:rowOff>54627</xdr:rowOff>
    </xdr:from>
    <xdr:ext cx="37702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7910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72</xdr:row>
      <xdr:rowOff>111777</xdr:rowOff>
    </xdr:from>
    <xdr:ext cx="37702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7910974" y="12456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69</xdr:row>
      <xdr:rowOff>168927</xdr:rowOff>
    </xdr:from>
    <xdr:ext cx="37702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7910974" y="11998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67</xdr:row>
      <xdr:rowOff>54627</xdr:rowOff>
    </xdr:from>
    <xdr:ext cx="37702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7910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575" name="繰出金グラフ枠">
          <a:extLst>
            <a:ext uri="{FF2B5EF4-FFF2-40B4-BE49-F238E27FC236}">
              <a16:creationId xmlns:a16="http://schemas.microsoft.com/office/drawing/2014/main" id="{00000000-0008-0000-0600-00003F02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61468</xdr:rowOff>
    </xdr:from>
    <xdr:to>
      <xdr:col>116</xdr:col>
      <xdr:colOff>114300</xdr:colOff>
      <xdr:row>78</xdr:row>
      <xdr:rowOff>163068</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22110700" y="134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18542</xdr:rowOff>
    </xdr:from>
    <xdr:to>
      <xdr:col>116</xdr:col>
      <xdr:colOff>63500</xdr:colOff>
      <xdr:row>78</xdr:row>
      <xdr:rowOff>112268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21323300" y="13220192"/>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135145</xdr:rowOff>
    </xdr:from>
    <xdr:ext cx="378565" cy="259045"/>
    <xdr:sp macro="" textlink="">
      <xdr:nvSpPr>
        <xdr:cNvPr id="583" name="繰出金該当値テキスト">
          <a:extLst>
            <a:ext uri="{FF2B5EF4-FFF2-40B4-BE49-F238E27FC236}">
              <a16:creationId xmlns:a16="http://schemas.microsoft.com/office/drawing/2014/main" id="{00000000-0008-0000-0600-000047020000}"/>
            </a:ext>
          </a:extLst>
        </xdr:cNvPr>
        <xdr:cNvSpPr txBox="1"/>
      </xdr:nvSpPr>
      <xdr:spPr>
        <a:xfrm>
          <a:off x="22212300" y="13336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139192</xdr:rowOff>
    </xdr:from>
    <xdr:to>
      <xdr:col>112</xdr:col>
      <xdr:colOff>38100</xdr:colOff>
      <xdr:row>77</xdr:row>
      <xdr:rowOff>69342</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21272500" y="131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151130</xdr:rowOff>
    </xdr:from>
    <xdr:to>
      <xdr:col>111</xdr:col>
      <xdr:colOff>177800</xdr:colOff>
      <xdr:row>77</xdr:row>
      <xdr:rowOff>18542</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20434300" y="1300988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166317</xdr:colOff>
      <xdr:row>75</xdr:row>
      <xdr:rowOff>85869</xdr:rowOff>
    </xdr:from>
    <xdr:ext cx="378565"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21121317" y="1294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100330</xdr:rowOff>
    </xdr:from>
    <xdr:to>
      <xdr:col>107</xdr:col>
      <xdr:colOff>101600</xdr:colOff>
      <xdr:row>76</xdr:row>
      <xdr:rowOff>30480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203835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71</xdr:row>
      <xdr:rowOff>68834</xdr:rowOff>
    </xdr:from>
    <xdr:to>
      <xdr:col>107</xdr:col>
      <xdr:colOff>50800</xdr:colOff>
      <xdr:row>75</xdr:row>
      <xdr:rowOff>151130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9545300" y="12241784"/>
          <a:ext cx="889000" cy="76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52017</xdr:colOff>
      <xdr:row>74</xdr:row>
      <xdr:rowOff>47007</xdr:rowOff>
    </xdr:from>
    <xdr:ext cx="378565"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20245017" y="12734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18034</xdr:rowOff>
    </xdr:from>
    <xdr:to>
      <xdr:col>102</xdr:col>
      <xdr:colOff>165100</xdr:colOff>
      <xdr:row>71</xdr:row>
      <xdr:rowOff>119634</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9494500" y="1219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70</xdr:row>
      <xdr:rowOff>48260</xdr:rowOff>
    </xdr:from>
    <xdr:to>
      <xdr:col>102</xdr:col>
      <xdr:colOff>114300</xdr:colOff>
      <xdr:row>71</xdr:row>
      <xdr:rowOff>68834</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8656300" y="1204976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115517</xdr:colOff>
      <xdr:row>69</xdr:row>
      <xdr:rowOff>136161</xdr:rowOff>
    </xdr:from>
    <xdr:ext cx="378565"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9356017" y="11966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168910</xdr:rowOff>
    </xdr:from>
    <xdr:to>
      <xdr:col>98</xdr:col>
      <xdr:colOff>38100</xdr:colOff>
      <xdr:row>70</xdr:row>
      <xdr:rowOff>99060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8605500" y="1199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68</xdr:row>
      <xdr:rowOff>115587</xdr:rowOff>
    </xdr:from>
    <xdr:ext cx="378565"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8467017" y="11774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605" name="前年度繰上充用金グラフ枠">
          <a:extLst>
            <a:ext uri="{FF2B5EF4-FFF2-40B4-BE49-F238E27FC236}">
              <a16:creationId xmlns:a16="http://schemas.microsoft.com/office/drawing/2014/main" id="{00000000-0008-0000-0600-00005D02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101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94</xdr:row>
      <xdr:rowOff>139700</xdr:rowOff>
    </xdr:from>
    <xdr:to>
      <xdr:col>116</xdr:col>
      <xdr:colOff>63500</xdr:colOff>
      <xdr:row>94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162577</xdr:rowOff>
    </xdr:from>
    <xdr:ext cx="249299" cy="259045"/>
    <xdr:sp macro="" textlink="">
      <xdr:nvSpPr>
        <xdr:cNvPr id="613" name="前年度繰上充用金該当値テキスト">
          <a:extLst>
            <a:ext uri="{FF2B5EF4-FFF2-40B4-BE49-F238E27FC236}">
              <a16:creationId xmlns:a16="http://schemas.microsoft.com/office/drawing/2014/main" id="{00000000-0008-0000-0600-000065020000}"/>
            </a:ext>
          </a:extLst>
        </xdr:cNvPr>
        <xdr:cNvSpPr txBox="1"/>
      </xdr:nvSpPr>
      <xdr:spPr>
        <a:xfrm>
          <a:off x="22212300" y="1610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614" name="楕円 613">
          <a:extLst>
            <a:ext uri="{FF2B5EF4-FFF2-40B4-BE49-F238E27FC236}">
              <a16:creationId xmlns:a16="http://schemas.microsoft.com/office/drawing/2014/main" id="{00000000-0008-0000-0600-00006602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111</xdr:col>
      <xdr:colOff>40450</xdr:colOff>
      <xdr:row>93</xdr:row>
      <xdr:rowOff>35577</xdr:rowOff>
    </xdr:from>
    <xdr:ext cx="249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617" name="楕円 616">
          <a:extLst>
            <a:ext uri="{FF2B5EF4-FFF2-40B4-BE49-F238E27FC236}">
              <a16:creationId xmlns:a16="http://schemas.microsoft.com/office/drawing/2014/main" id="{00000000-0008-0000-0600-00006902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94</xdr:row>
      <xdr:rowOff>139700</xdr:rowOff>
    </xdr:from>
    <xdr:to>
      <xdr:col>107</xdr:col>
      <xdr:colOff>50800</xdr:colOff>
      <xdr:row>94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116650</xdr:colOff>
      <xdr:row>93</xdr:row>
      <xdr:rowOff>35577</xdr:rowOff>
    </xdr:from>
    <xdr:ext cx="249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620" name="楕円 619">
          <a:extLst>
            <a:ext uri="{FF2B5EF4-FFF2-40B4-BE49-F238E27FC236}">
              <a16:creationId xmlns:a16="http://schemas.microsoft.com/office/drawing/2014/main" id="{00000000-0008-0000-0600-00006C02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94</xdr:row>
      <xdr:rowOff>139700</xdr:rowOff>
    </xdr:from>
    <xdr:to>
      <xdr:col>102</xdr:col>
      <xdr:colOff>114300</xdr:colOff>
      <xdr:row>94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180150</xdr:colOff>
      <xdr:row>93</xdr:row>
      <xdr:rowOff>35577</xdr:rowOff>
    </xdr:from>
    <xdr:ext cx="249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623" name="楕円 622">
          <a:extLst>
            <a:ext uri="{FF2B5EF4-FFF2-40B4-BE49-F238E27FC236}">
              <a16:creationId xmlns:a16="http://schemas.microsoft.com/office/drawing/2014/main" id="{00000000-0008-0000-0600-00006F02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625" name="正方形/長方形 624">
          <a:extLst>
            <a:ext uri="{FF2B5EF4-FFF2-40B4-BE49-F238E27FC236}">
              <a16:creationId xmlns:a16="http://schemas.microsoft.com/office/drawing/2014/main" id="{00000000-0008-0000-0600-00007102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626" name="正方形/長方形 625">
          <a:extLst>
            <a:ext uri="{FF2B5EF4-FFF2-40B4-BE49-F238E27FC236}">
              <a16:creationId xmlns:a16="http://schemas.microsoft.com/office/drawing/2014/main" id="{00000000-0008-0000-0600-00007202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の主な構成項目の一つである補助費等は、少子高齢化の進展を背景とした社会保障関連の支出の増加などに伴い、近年は、増加傾向にある。また、他の道府県にはない特別区財政調整交付金を含むことが、都道府県平均と比較して高い数値となる１つの要因となっている。</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年度においては、保育士等キャリアアップ補助の増などにより、対前年度比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5,483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205,015</a:t>
          </a:r>
          <a:r>
            <a:rPr kumimoji="1" lang="ja-JP" altLang="en-US" sz="1300">
              <a:latin typeface="ＭＳ Ｐゴシック" panose="020B0600070205080204" pitchFamily="50" charset="-128"/>
              <a:ea typeface="ＭＳ Ｐゴシック" panose="020B0600070205080204" pitchFamily="50" charset="-128"/>
            </a:rPr>
            <a:t>円となり、都道府県平均と比較して高水準を維持している。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・積立金については、東京</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大会の開催を見据え、事業評価による不断の施策の見直しを推進して生み出した財源をこれまで計画的に基金へ積み立ててきた。</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年度においては、福祉先進都市実現基金や無電柱化推進基金の元金積立が皆減したことなどにより、対前年度比</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5,673</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21,525</a:t>
          </a:r>
          <a:r>
            <a:rPr kumimoji="1" lang="ja-JP" altLang="en-US" sz="1300">
              <a:latin typeface="ＭＳ Ｐゴシック" panose="020B0600070205080204" pitchFamily="50" charset="-128"/>
              <a:ea typeface="ＭＳ Ｐゴシック" panose="020B0600070205080204" pitchFamily="50" charset="-128"/>
            </a:rPr>
            <a:t>円となったものの、都道府県平均と比較して高い水準となっている。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年度においては元金償還金の増加により公債費が増加しているものの、都道府県平均と比較して低い決算値となっている。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13,637,346
13,115,844
2,193.96
7,304,356,500
6,827,470,963
327,812,873
3,883,590,947
4,305,024,299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101600</xdr:rowOff>
    </xdr:from>
    <xdr:to>
      <xdr:col>67</xdr:col>
      <xdr:colOff>31750</xdr:colOff>
      <xdr:row>7</xdr:row>
      <xdr:rowOff>12700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885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114300</xdr:colOff>
      <xdr:row>6</xdr:row>
      <xdr:rowOff>38100</xdr:rowOff>
    </xdr:from>
    <xdr:to>
      <xdr:col>59</xdr:col>
      <xdr:colOff>114300</xdr:colOff>
      <xdr:row>6</xdr:row>
      <xdr:rowOff>38100</xdr:rowOff>
    </xdr:to>
    <xdr:cxnSp macro="">
      <xdr:nvCxnSpPr>
        <xdr:cNvPr id="20" name="直線コネクタ 19">
          <a:extLst>
            <a:ext uri="{FF2B5EF4-FFF2-40B4-BE49-F238E27FC236}">
              <a16:creationId xmlns:a16="http://schemas.microsoft.com/office/drawing/2014/main" id="{00000000-0008-0000-0700-000014000000}"/>
            </a:ext>
          </a:extLst>
        </xdr:cNvPr>
        <xdr:cNvCxnSpPr/>
      </xdr:nvCxnSpPr>
      <xdr:spPr>
        <a:xfrm>
          <a:off x="11163300" y="10668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165100</xdr:colOff>
      <xdr:row>5</xdr:row>
      <xdr:rowOff>165100</xdr:rowOff>
    </xdr:from>
    <xdr:to>
      <xdr:col>59</xdr:col>
      <xdr:colOff>76200</xdr:colOff>
      <xdr:row>6</xdr:row>
      <xdr:rowOff>95250</xdr:rowOff>
    </xdr:to>
    <xdr:sp macro="" textlink="">
      <xdr:nvSpPr>
        <xdr:cNvPr id="21" name="楕円 20">
          <a:extLst>
            <a:ext uri="{FF2B5EF4-FFF2-40B4-BE49-F238E27FC236}">
              <a16:creationId xmlns:a16="http://schemas.microsoft.com/office/drawing/2014/main" id="{00000000-0008-0000-0700-000015000000}"/>
            </a:ext>
          </a:extLst>
        </xdr:cNvPr>
        <xdr:cNvSpPr/>
      </xdr:nvSpPr>
      <xdr:spPr>
        <a:xfrm>
          <a:off x="11214100" y="1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15</xdr:row>
      <xdr:rowOff>158750</xdr:rowOff>
    </xdr:from>
    <xdr:ext cx="4609532" cy="259045"/>
    <xdr:sp macro="" textlink="">
      <xdr:nvSpPr>
        <xdr:cNvPr id="22" name="テキスト ボックス 21">
          <a:extLst>
            <a:ext uri="{FF2B5EF4-FFF2-40B4-BE49-F238E27FC236}">
              <a16:creationId xmlns:a16="http://schemas.microsoft.com/office/drawing/2014/main" id="{00000000-0008-0000-0700-000016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23" name="テキスト ボックス 22">
          <a:extLst>
            <a:ext uri="{FF2B5EF4-FFF2-40B4-BE49-F238E27FC236}">
              <a16:creationId xmlns:a16="http://schemas.microsoft.com/office/drawing/2014/main" id="{00000000-0008-0000-0700-000017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24" name="大かっこ 23">
          <a:extLst>
            <a:ext uri="{FF2B5EF4-FFF2-40B4-BE49-F238E27FC236}">
              <a16:creationId xmlns:a16="http://schemas.microsoft.com/office/drawing/2014/main" id="{00000000-0008-0000-0700-000018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26" name="テキスト ボックス 25">
          <a:extLst>
            <a:ext uri="{FF2B5EF4-FFF2-40B4-BE49-F238E27FC236}">
              <a16:creationId xmlns:a16="http://schemas.microsoft.com/office/drawing/2014/main" id="{00000000-0008-0000-0700-00001A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27" name="正方形/長方形 26">
          <a:extLst>
            <a:ext uri="{FF2B5EF4-FFF2-40B4-BE49-F238E27FC236}">
              <a16:creationId xmlns:a16="http://schemas.microsoft.com/office/drawing/2014/main" id="{00000000-0008-0000-0700-00001B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28" name="正方形/長方形 27">
          <a:extLst>
            <a:ext uri="{FF2B5EF4-FFF2-40B4-BE49-F238E27FC236}">
              <a16:creationId xmlns:a16="http://schemas.microsoft.com/office/drawing/2014/main" id="{00000000-0008-0000-0700-00001C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29" name="正方形/長方形 28">
          <a:extLst>
            <a:ext uri="{FF2B5EF4-FFF2-40B4-BE49-F238E27FC236}">
              <a16:creationId xmlns:a16="http://schemas.microsoft.com/office/drawing/2014/main" id="{00000000-0008-0000-0700-00001D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0" name="正方形/長方形 29">
          <a:extLst>
            <a:ext uri="{FF2B5EF4-FFF2-40B4-BE49-F238E27FC236}">
              <a16:creationId xmlns:a16="http://schemas.microsoft.com/office/drawing/2014/main" id="{00000000-0008-0000-0700-00001E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32" name="直線コネクタ 31">
          <a:extLst>
            <a:ext uri="{FF2B5EF4-FFF2-40B4-BE49-F238E27FC236}">
              <a16:creationId xmlns:a16="http://schemas.microsoft.com/office/drawing/2014/main" id="{00000000-0008-0000-0700-000020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34" name="直線コネクタ 33">
          <a:extLst>
            <a:ext uri="{FF2B5EF4-FFF2-40B4-BE49-F238E27FC236}">
              <a16:creationId xmlns:a16="http://schemas.microsoft.com/office/drawing/2014/main" id="{00000000-0008-0000-0700-000022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35" name="テキスト ボックス 34">
          <a:extLst>
            <a:ext uri="{FF2B5EF4-FFF2-40B4-BE49-F238E27FC236}">
              <a16:creationId xmlns:a16="http://schemas.microsoft.com/office/drawing/2014/main" id="{00000000-0008-0000-0700-000023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36" name="直線コネクタ 35">
          <a:extLst>
            <a:ext uri="{FF2B5EF4-FFF2-40B4-BE49-F238E27FC236}">
              <a16:creationId xmlns:a16="http://schemas.microsoft.com/office/drawing/2014/main" id="{00000000-0008-0000-0700-000024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37" name="テキスト ボックス 36">
          <a:extLst>
            <a:ext uri="{FF2B5EF4-FFF2-40B4-BE49-F238E27FC236}">
              <a16:creationId xmlns:a16="http://schemas.microsoft.com/office/drawing/2014/main" id="{00000000-0008-0000-0700-000025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38" name="直線コネクタ 37">
          <a:extLst>
            <a:ext uri="{FF2B5EF4-FFF2-40B4-BE49-F238E27FC236}">
              <a16:creationId xmlns:a16="http://schemas.microsoft.com/office/drawing/2014/main" id="{00000000-0008-0000-0700-000026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39" name="テキスト ボックス 38">
          <a:extLst>
            <a:ext uri="{FF2B5EF4-FFF2-40B4-BE49-F238E27FC236}">
              <a16:creationId xmlns:a16="http://schemas.microsoft.com/office/drawing/2014/main" id="{00000000-0008-0000-0700-000027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0" name="直線コネクタ 39">
          <a:extLst>
            <a:ext uri="{FF2B5EF4-FFF2-40B4-BE49-F238E27FC236}">
              <a16:creationId xmlns:a16="http://schemas.microsoft.com/office/drawing/2014/main" id="{00000000-0008-0000-0700-000028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41" name="テキスト ボックス 40">
          <a:extLst>
            <a:ext uri="{FF2B5EF4-FFF2-40B4-BE49-F238E27FC236}">
              <a16:creationId xmlns:a16="http://schemas.microsoft.com/office/drawing/2014/main" id="{00000000-0008-0000-0700-000029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27</xdr:row>
      <xdr:rowOff>54627</xdr:rowOff>
    </xdr:from>
    <xdr:ext cx="37702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384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44" name="議会費グラフ枠">
          <a:extLst>
            <a:ext uri="{FF2B5EF4-FFF2-40B4-BE49-F238E27FC236}">
              <a16:creationId xmlns:a16="http://schemas.microsoft.com/office/drawing/2014/main" id="{00000000-0008-0000-0700-00002C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41</xdr:row>
      <xdr:rowOff>80027</xdr:rowOff>
    </xdr:from>
    <xdr:ext cx="762000"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43180</xdr:rowOff>
    </xdr:from>
    <xdr:to>
      <xdr:col>24</xdr:col>
      <xdr:colOff>114300</xdr:colOff>
      <xdr:row>38</xdr:row>
      <xdr:rowOff>144780</xdr:rowOff>
    </xdr:to>
    <xdr:sp macro="" textlink="">
      <xdr:nvSpPr>
        <xdr:cNvPr id="50" name="楕円 49">
          <a:extLst>
            <a:ext uri="{FF2B5EF4-FFF2-40B4-BE49-F238E27FC236}">
              <a16:creationId xmlns:a16="http://schemas.microsoft.com/office/drawing/2014/main" id="{00000000-0008-0000-0700-000032000000}"/>
            </a:ext>
          </a:extLst>
        </xdr:cNvPr>
        <xdr:cNvSpPr/>
      </xdr:nvSpPr>
      <xdr:spPr>
        <a:xfrm>
          <a:off x="45847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31</xdr:row>
      <xdr:rowOff>36830</xdr:rowOff>
    </xdr:from>
    <xdr:to>
      <xdr:col>24</xdr:col>
      <xdr:colOff>63500</xdr:colOff>
      <xdr:row>38</xdr:row>
      <xdr:rowOff>93980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3797300" y="5351780"/>
          <a:ext cx="838200" cy="125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116857</xdr:rowOff>
    </xdr:from>
    <xdr:ext cx="378565" cy="259045"/>
    <xdr:sp macro="" textlink="">
      <xdr:nvSpPr>
        <xdr:cNvPr id="52" name="議会費該当値テキスト">
          <a:extLst>
            <a:ext uri="{FF2B5EF4-FFF2-40B4-BE49-F238E27FC236}">
              <a16:creationId xmlns:a16="http://schemas.microsoft.com/office/drawing/2014/main" id="{00000000-0008-0000-0700-000034000000}"/>
            </a:ext>
          </a:extLst>
        </xdr:cNvPr>
        <xdr:cNvSpPr txBox="1"/>
      </xdr:nvSpPr>
      <xdr:spPr>
        <a:xfrm>
          <a:off x="4686300" y="6460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157480</xdr:rowOff>
    </xdr:from>
    <xdr:to>
      <xdr:col>20</xdr:col>
      <xdr:colOff>38100</xdr:colOff>
      <xdr:row>31</xdr:row>
      <xdr:rowOff>87630</xdr:rowOff>
    </xdr:to>
    <xdr:sp macro="" textlink="">
      <xdr:nvSpPr>
        <xdr:cNvPr id="53" name="楕円 52">
          <a:extLst>
            <a:ext uri="{FF2B5EF4-FFF2-40B4-BE49-F238E27FC236}">
              <a16:creationId xmlns:a16="http://schemas.microsoft.com/office/drawing/2014/main" id="{00000000-0008-0000-0700-000035000000}"/>
            </a:ext>
          </a:extLst>
        </xdr:cNvPr>
        <xdr:cNvSpPr/>
      </xdr:nvSpPr>
      <xdr:spPr>
        <a:xfrm>
          <a:off x="3746500" y="53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139700</xdr:rowOff>
    </xdr:from>
    <xdr:to>
      <xdr:col>19</xdr:col>
      <xdr:colOff>177800</xdr:colOff>
      <xdr:row>31</xdr:row>
      <xdr:rowOff>36830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2908300" y="5283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166317</xdr:colOff>
      <xdr:row>29</xdr:row>
      <xdr:rowOff>104157</xdr:rowOff>
    </xdr:from>
    <xdr:ext cx="378565"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3595317" y="507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88900</xdr:rowOff>
    </xdr:from>
    <xdr:to>
      <xdr:col>15</xdr:col>
      <xdr:colOff>101600</xdr:colOff>
      <xdr:row>31</xdr:row>
      <xdr:rowOff>19050</xdr:rowOff>
    </xdr:to>
    <xdr:sp macro="" textlink="">
      <xdr:nvSpPr>
        <xdr:cNvPr id="56" name="楕円 55">
          <a:extLst>
            <a:ext uri="{FF2B5EF4-FFF2-40B4-BE49-F238E27FC236}">
              <a16:creationId xmlns:a16="http://schemas.microsoft.com/office/drawing/2014/main" id="{00000000-0008-0000-0700-000038000000}"/>
            </a:ext>
          </a:extLst>
        </xdr:cNvPr>
        <xdr:cNvSpPr/>
      </xdr:nvSpPr>
      <xdr:spPr>
        <a:xfrm>
          <a:off x="2857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30</xdr:row>
      <xdr:rowOff>48260</xdr:rowOff>
    </xdr:from>
    <xdr:to>
      <xdr:col>15</xdr:col>
      <xdr:colOff>50800</xdr:colOff>
      <xdr:row>30</xdr:row>
      <xdr:rowOff>139700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2019300" y="5191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52017</xdr:colOff>
      <xdr:row>29</xdr:row>
      <xdr:rowOff>35577</xdr:rowOff>
    </xdr:from>
    <xdr:ext cx="378565" cy="259045"/>
    <xdr:sp macro="" textlink="">
      <xdr:nvSpPr>
        <xdr:cNvPr id="58" name="テキスト ボックス 57">
          <a:extLst>
            <a:ext uri="{FF2B5EF4-FFF2-40B4-BE49-F238E27FC236}">
              <a16:creationId xmlns:a16="http://schemas.microsoft.com/office/drawing/2014/main" id="{00000000-0008-0000-0700-00003A000000}"/>
            </a:ext>
          </a:extLst>
        </xdr:cNvPr>
        <xdr:cNvSpPr txBox="1"/>
      </xdr:nvSpPr>
      <xdr:spPr>
        <a:xfrm>
          <a:off x="2719017" y="500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168910</xdr:rowOff>
    </xdr:from>
    <xdr:to>
      <xdr:col>10</xdr:col>
      <xdr:colOff>165100</xdr:colOff>
      <xdr:row>30</xdr:row>
      <xdr:rowOff>99060</xdr:rowOff>
    </xdr:to>
    <xdr:sp macro="" textlink="">
      <xdr:nvSpPr>
        <xdr:cNvPr id="59" name="楕円 58">
          <a:extLst>
            <a:ext uri="{FF2B5EF4-FFF2-40B4-BE49-F238E27FC236}">
              <a16:creationId xmlns:a16="http://schemas.microsoft.com/office/drawing/2014/main" id="{00000000-0008-0000-0700-00003B000000}"/>
            </a:ext>
          </a:extLst>
        </xdr:cNvPr>
        <xdr:cNvSpPr/>
      </xdr:nvSpPr>
      <xdr:spPr>
        <a:xfrm>
          <a:off x="1968500" y="514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30</xdr:row>
      <xdr:rowOff>48260</xdr:rowOff>
    </xdr:from>
    <xdr:to>
      <xdr:col>10</xdr:col>
      <xdr:colOff>114300</xdr:colOff>
      <xdr:row>31</xdr:row>
      <xdr:rowOff>36830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1130300" y="51917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115517</xdr:colOff>
      <xdr:row>28</xdr:row>
      <xdr:rowOff>115587</xdr:rowOff>
    </xdr:from>
    <xdr:ext cx="378565" cy="259045"/>
    <xdr:sp macro="" textlink="">
      <xdr:nvSpPr>
        <xdr:cNvPr id="61" name="テキスト ボックス 60">
          <a:extLst>
            <a:ext uri="{FF2B5EF4-FFF2-40B4-BE49-F238E27FC236}">
              <a16:creationId xmlns:a16="http://schemas.microsoft.com/office/drawing/2014/main" id="{00000000-0008-0000-0700-00003D000000}"/>
            </a:ext>
          </a:extLst>
        </xdr:cNvPr>
        <xdr:cNvSpPr txBox="1"/>
      </xdr:nvSpPr>
      <xdr:spPr>
        <a:xfrm>
          <a:off x="1830017" y="4916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157480</xdr:rowOff>
    </xdr:from>
    <xdr:to>
      <xdr:col>6</xdr:col>
      <xdr:colOff>38100</xdr:colOff>
      <xdr:row>31</xdr:row>
      <xdr:rowOff>87630</xdr:rowOff>
    </xdr:to>
    <xdr:sp macro="" textlink="">
      <xdr:nvSpPr>
        <xdr:cNvPr id="62" name="楕円 61">
          <a:extLst>
            <a:ext uri="{FF2B5EF4-FFF2-40B4-BE49-F238E27FC236}">
              <a16:creationId xmlns:a16="http://schemas.microsoft.com/office/drawing/2014/main" id="{00000000-0008-0000-0700-00003E000000}"/>
            </a:ext>
          </a:extLst>
        </xdr:cNvPr>
        <xdr:cNvSpPr/>
      </xdr:nvSpPr>
      <xdr:spPr>
        <a:xfrm>
          <a:off x="1079500" y="53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29</xdr:row>
      <xdr:rowOff>104157</xdr:rowOff>
    </xdr:from>
    <xdr:ext cx="378565" cy="259045"/>
    <xdr:sp macro="" textlink="">
      <xdr:nvSpPr>
        <xdr:cNvPr id="63" name="テキスト ボックス 62">
          <a:extLst>
            <a:ext uri="{FF2B5EF4-FFF2-40B4-BE49-F238E27FC236}">
              <a16:creationId xmlns:a16="http://schemas.microsoft.com/office/drawing/2014/main" id="{00000000-0008-0000-0700-00003F000000}"/>
            </a:ext>
          </a:extLst>
        </xdr:cNvPr>
        <xdr:cNvSpPr txBox="1"/>
      </xdr:nvSpPr>
      <xdr:spPr>
        <a:xfrm>
          <a:off x="941017" y="507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64" name="正方形/長方形 63">
          <a:extLst>
            <a:ext uri="{FF2B5EF4-FFF2-40B4-BE49-F238E27FC236}">
              <a16:creationId xmlns:a16="http://schemas.microsoft.com/office/drawing/2014/main" id="{00000000-0008-0000-0700-000040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65" name="正方形/長方形 64">
          <a:extLst>
            <a:ext uri="{FF2B5EF4-FFF2-40B4-BE49-F238E27FC236}">
              <a16:creationId xmlns:a16="http://schemas.microsoft.com/office/drawing/2014/main" id="{00000000-0008-0000-0700-000041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66" name="正方形/長方形 65">
          <a:extLst>
            <a:ext uri="{FF2B5EF4-FFF2-40B4-BE49-F238E27FC236}">
              <a16:creationId xmlns:a16="http://schemas.microsoft.com/office/drawing/2014/main" id="{00000000-0008-0000-0700-000042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67" name="正方形/長方形 66">
          <a:extLst>
            <a:ext uri="{FF2B5EF4-FFF2-40B4-BE49-F238E27FC236}">
              <a16:creationId xmlns:a16="http://schemas.microsoft.com/office/drawing/2014/main" id="{00000000-0008-0000-0700-00004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75" name="直線コネクタ 74">
          <a:extLst>
            <a:ext uri="{FF2B5EF4-FFF2-40B4-BE49-F238E27FC236}">
              <a16:creationId xmlns:a16="http://schemas.microsoft.com/office/drawing/2014/main" id="{00000000-0008-0000-0700-00004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77" name="直線コネクタ 76">
          <a:extLst>
            <a:ext uri="{FF2B5EF4-FFF2-40B4-BE49-F238E27FC236}">
              <a16:creationId xmlns:a16="http://schemas.microsoft.com/office/drawing/2014/main" id="{00000000-0008-0000-0700-00004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79" name="直線コネクタ 78">
          <a:extLst>
            <a:ext uri="{FF2B5EF4-FFF2-40B4-BE49-F238E27FC236}">
              <a16:creationId xmlns:a16="http://schemas.microsoft.com/office/drawing/2014/main" id="{00000000-0008-0000-0700-00004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81" name="直線コネクタ 80">
          <a:extLst>
            <a:ext uri="{FF2B5EF4-FFF2-40B4-BE49-F238E27FC236}">
              <a16:creationId xmlns:a16="http://schemas.microsoft.com/office/drawing/2014/main" id="{00000000-0008-0000-0700-00005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83" name="総務費グラフ枠">
          <a:extLst>
            <a:ext uri="{FF2B5EF4-FFF2-40B4-BE49-F238E27FC236}">
              <a16:creationId xmlns:a16="http://schemas.microsoft.com/office/drawing/2014/main" id="{00000000-0008-0000-0700-00005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61</xdr:row>
      <xdr:rowOff>80027</xdr:rowOff>
    </xdr:from>
    <xdr:ext cx="762000"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145288</xdr:rowOff>
    </xdr:from>
    <xdr:to>
      <xdr:col>24</xdr:col>
      <xdr:colOff>114300</xdr:colOff>
      <xdr:row>54</xdr:row>
      <xdr:rowOff>75438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4584700" y="9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54</xdr:row>
      <xdr:rowOff>24638</xdr:rowOff>
    </xdr:from>
    <xdr:to>
      <xdr:col>24</xdr:col>
      <xdr:colOff>63500</xdr:colOff>
      <xdr:row>58</xdr:row>
      <xdr:rowOff>7379</xdr:rowOff>
    </xdr:to>
    <xdr:cxnSp macro="">
      <xdr:nvCxnSpPr>
        <xdr:cNvPr id="90" name="直線コネクタ 89">
          <a:extLst>
            <a:ext uri="{FF2B5EF4-FFF2-40B4-BE49-F238E27FC236}">
              <a16:creationId xmlns:a16="http://schemas.microsoft.com/office/drawing/2014/main" id="{00000000-0008-0000-0700-00005A000000}"/>
            </a:ext>
          </a:extLst>
        </xdr:cNvPr>
        <xdr:cNvCxnSpPr/>
      </xdr:nvCxnSpPr>
      <xdr:spPr>
        <a:xfrm flipV="1">
          <a:off x="3797300" y="9282938"/>
          <a:ext cx="838200" cy="6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47515</xdr:rowOff>
    </xdr:from>
    <xdr:ext cx="534377" cy="259045"/>
    <xdr:sp macro="" textlink="">
      <xdr:nvSpPr>
        <xdr:cNvPr id="91" name="総務費該当値テキスト">
          <a:extLst>
            <a:ext uri="{FF2B5EF4-FFF2-40B4-BE49-F238E27FC236}">
              <a16:creationId xmlns:a16="http://schemas.microsoft.com/office/drawing/2014/main" id="{00000000-0008-0000-0700-00005B000000}"/>
            </a:ext>
          </a:extLst>
        </xdr:cNvPr>
        <xdr:cNvSpPr txBox="1"/>
      </xdr:nvSpPr>
      <xdr:spPr>
        <a:xfrm>
          <a:off x="4686300" y="913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128029</xdr:rowOff>
    </xdr:from>
    <xdr:to>
      <xdr:col>20</xdr:col>
      <xdr:colOff>38100</xdr:colOff>
      <xdr:row>58</xdr:row>
      <xdr:rowOff>58179</xdr:rowOff>
    </xdr:to>
    <xdr:sp macro="" textlink="">
      <xdr:nvSpPr>
        <xdr:cNvPr id="92" name="楕円 91">
          <a:extLst>
            <a:ext uri="{FF2B5EF4-FFF2-40B4-BE49-F238E27FC236}">
              <a16:creationId xmlns:a16="http://schemas.microsoft.com/office/drawing/2014/main" id="{00000000-0008-0000-0700-00005C000000}"/>
            </a:ext>
          </a:extLst>
        </xdr:cNvPr>
        <xdr:cNvSpPr/>
      </xdr:nvSpPr>
      <xdr:spPr>
        <a:xfrm>
          <a:off x="3746500" y="99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73863</xdr:rowOff>
    </xdr:from>
    <xdr:to>
      <xdr:col>19</xdr:col>
      <xdr:colOff>177800</xdr:colOff>
      <xdr:row>58</xdr:row>
      <xdr:rowOff>7379</xdr:rowOff>
    </xdr:to>
    <xdr:cxnSp macro="">
      <xdr:nvCxnSpPr>
        <xdr:cNvPr id="93" name="直線コネクタ 92">
          <a:extLst>
            <a:ext uri="{FF2B5EF4-FFF2-40B4-BE49-F238E27FC236}">
              <a16:creationId xmlns:a16="http://schemas.microsoft.com/office/drawing/2014/main" id="{00000000-0008-0000-0700-00005D000000}"/>
            </a:ext>
          </a:extLst>
        </xdr:cNvPr>
        <xdr:cNvCxnSpPr/>
      </xdr:nvCxnSpPr>
      <xdr:spPr>
        <a:xfrm>
          <a:off x="2908300" y="8817813"/>
          <a:ext cx="889000" cy="113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56</xdr:row>
      <xdr:rowOff>74706</xdr:rowOff>
    </xdr:from>
    <xdr:ext cx="534377" cy="259045"/>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3517411" y="967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23063</xdr:rowOff>
    </xdr:from>
    <xdr:to>
      <xdr:col>15</xdr:col>
      <xdr:colOff>101600</xdr:colOff>
      <xdr:row>51</xdr:row>
      <xdr:rowOff>124663</xdr:rowOff>
    </xdr:to>
    <xdr:sp macro="" textlink="">
      <xdr:nvSpPr>
        <xdr:cNvPr id="95" name="楕円 94">
          <a:extLst>
            <a:ext uri="{FF2B5EF4-FFF2-40B4-BE49-F238E27FC236}">
              <a16:creationId xmlns:a16="http://schemas.microsoft.com/office/drawing/2014/main" id="{00000000-0008-0000-0700-00005F000000}"/>
            </a:ext>
          </a:extLst>
        </xdr:cNvPr>
        <xdr:cNvSpPr/>
      </xdr:nvSpPr>
      <xdr:spPr>
        <a:xfrm>
          <a:off x="2857500" y="876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51</xdr:row>
      <xdr:rowOff>73863</xdr:rowOff>
    </xdr:from>
    <xdr:to>
      <xdr:col>15</xdr:col>
      <xdr:colOff>50800</xdr:colOff>
      <xdr:row>52</xdr:row>
      <xdr:rowOff>165722</xdr:rowOff>
    </xdr:to>
    <xdr:cxnSp macro="">
      <xdr:nvCxnSpPr>
        <xdr:cNvPr id="96" name="直線コネクタ 95">
          <a:extLst>
            <a:ext uri="{FF2B5EF4-FFF2-40B4-BE49-F238E27FC236}">
              <a16:creationId xmlns:a16="http://schemas.microsoft.com/office/drawing/2014/main" id="{00000000-0008-0000-0700-000060000000}"/>
            </a:ext>
          </a:extLst>
        </xdr:cNvPr>
        <xdr:cNvCxnSpPr/>
      </xdr:nvCxnSpPr>
      <xdr:spPr>
        <a:xfrm flipV="1">
          <a:off x="2019300" y="8817813"/>
          <a:ext cx="889000" cy="26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49</xdr:row>
      <xdr:rowOff>141190</xdr:rowOff>
    </xdr:from>
    <xdr:ext cx="534377" cy="259045"/>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2641111" y="854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114922</xdr:rowOff>
    </xdr:from>
    <xdr:to>
      <xdr:col>10</xdr:col>
      <xdr:colOff>165100</xdr:colOff>
      <xdr:row>53</xdr:row>
      <xdr:rowOff>45072</xdr:rowOff>
    </xdr:to>
    <xdr:sp macro="" textlink="">
      <xdr:nvSpPr>
        <xdr:cNvPr id="98" name="楕円 97">
          <a:extLst>
            <a:ext uri="{FF2B5EF4-FFF2-40B4-BE49-F238E27FC236}">
              <a16:creationId xmlns:a16="http://schemas.microsoft.com/office/drawing/2014/main" id="{00000000-0008-0000-0700-000062000000}"/>
            </a:ext>
          </a:extLst>
        </xdr:cNvPr>
        <xdr:cNvSpPr/>
      </xdr:nvSpPr>
      <xdr:spPr>
        <a:xfrm>
          <a:off x="1968500" y="903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52</xdr:row>
      <xdr:rowOff>165722</xdr:rowOff>
    </xdr:from>
    <xdr:to>
      <xdr:col>10</xdr:col>
      <xdr:colOff>114300</xdr:colOff>
      <xdr:row>55</xdr:row>
      <xdr:rowOff>160731</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flipV="1">
          <a:off x="1130300" y="9081122"/>
          <a:ext cx="889000" cy="50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51</xdr:row>
      <xdr:rowOff>61599</xdr:rowOff>
    </xdr:from>
    <xdr:ext cx="534377"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752111" y="88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109931</xdr:rowOff>
    </xdr:from>
    <xdr:to>
      <xdr:col>6</xdr:col>
      <xdr:colOff>38100</xdr:colOff>
      <xdr:row>56</xdr:row>
      <xdr:rowOff>40081</xdr:rowOff>
    </xdr:to>
    <xdr:sp macro="" textlink="">
      <xdr:nvSpPr>
        <xdr:cNvPr id="101" name="楕円 100">
          <a:extLst>
            <a:ext uri="{FF2B5EF4-FFF2-40B4-BE49-F238E27FC236}">
              <a16:creationId xmlns:a16="http://schemas.microsoft.com/office/drawing/2014/main" id="{00000000-0008-0000-0700-000065000000}"/>
            </a:ext>
          </a:extLst>
        </xdr:cNvPr>
        <xdr:cNvSpPr/>
      </xdr:nvSpPr>
      <xdr:spPr>
        <a:xfrm>
          <a:off x="1079500" y="95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56608</xdr:rowOff>
    </xdr:from>
    <xdr:ext cx="534377"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863111" y="931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03" name="正方形/長方形 102">
          <a:extLst>
            <a:ext uri="{FF2B5EF4-FFF2-40B4-BE49-F238E27FC236}">
              <a16:creationId xmlns:a16="http://schemas.microsoft.com/office/drawing/2014/main" id="{00000000-0008-0000-0700-00006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04" name="正方形/長方形 103">
          <a:extLst>
            <a:ext uri="{FF2B5EF4-FFF2-40B4-BE49-F238E27FC236}">
              <a16:creationId xmlns:a16="http://schemas.microsoft.com/office/drawing/2014/main" id="{00000000-0008-0000-0700-000068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05" name="正方形/長方形 104">
          <a:extLst>
            <a:ext uri="{FF2B5EF4-FFF2-40B4-BE49-F238E27FC236}">
              <a16:creationId xmlns:a16="http://schemas.microsoft.com/office/drawing/2014/main" id="{00000000-0008-0000-0700-000069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06" name="正方形/長方形 105">
          <a:extLst>
            <a:ext uri="{FF2B5EF4-FFF2-40B4-BE49-F238E27FC236}">
              <a16:creationId xmlns:a16="http://schemas.microsoft.com/office/drawing/2014/main" id="{00000000-0008-0000-0700-00006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54627</xdr:rowOff>
    </xdr:from>
    <xdr:ext cx="53129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17" name="テキスト ボックス 116">
          <a:extLst>
            <a:ext uri="{FF2B5EF4-FFF2-40B4-BE49-F238E27FC236}">
              <a16:creationId xmlns:a16="http://schemas.microsoft.com/office/drawing/2014/main" id="{00000000-0008-0000-0700-00007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18" name="民生費グラフ枠">
          <a:extLst>
            <a:ext uri="{FF2B5EF4-FFF2-40B4-BE49-F238E27FC236}">
              <a16:creationId xmlns:a16="http://schemas.microsoft.com/office/drawing/2014/main" id="{00000000-0008-0000-0700-00007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81</xdr:row>
      <xdr:rowOff>80027</xdr:rowOff>
    </xdr:from>
    <xdr:ext cx="76200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35408</xdr:rowOff>
    </xdr:from>
    <xdr:to>
      <xdr:col>24</xdr:col>
      <xdr:colOff>114300</xdr:colOff>
      <xdr:row>74</xdr:row>
      <xdr:rowOff>137008</xdr:rowOff>
    </xdr:to>
    <xdr:sp macro="" textlink="">
      <xdr:nvSpPr>
        <xdr:cNvPr id="124" name="楕円 123">
          <a:extLst>
            <a:ext uri="{FF2B5EF4-FFF2-40B4-BE49-F238E27FC236}">
              <a16:creationId xmlns:a16="http://schemas.microsoft.com/office/drawing/2014/main" id="{00000000-0008-0000-0700-00007C000000}"/>
            </a:ext>
          </a:extLst>
        </xdr:cNvPr>
        <xdr:cNvSpPr/>
      </xdr:nvSpPr>
      <xdr:spPr>
        <a:xfrm>
          <a:off x="4584700" y="1272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70</xdr:row>
      <xdr:rowOff>121869</xdr:rowOff>
    </xdr:from>
    <xdr:to>
      <xdr:col>24</xdr:col>
      <xdr:colOff>63500</xdr:colOff>
      <xdr:row>74</xdr:row>
      <xdr:rowOff>86208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3797300" y="12123369"/>
          <a:ext cx="838200" cy="6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109085</xdr:rowOff>
    </xdr:from>
    <xdr:ext cx="534377" cy="259045"/>
    <xdr:sp macro="" textlink="">
      <xdr:nvSpPr>
        <xdr:cNvPr id="126" name="民生費該当値テキスト">
          <a:extLst>
            <a:ext uri="{FF2B5EF4-FFF2-40B4-BE49-F238E27FC236}">
              <a16:creationId xmlns:a16="http://schemas.microsoft.com/office/drawing/2014/main" id="{00000000-0008-0000-0700-00007E000000}"/>
            </a:ext>
          </a:extLst>
        </xdr:cNvPr>
        <xdr:cNvSpPr txBox="1"/>
      </xdr:nvSpPr>
      <xdr:spPr>
        <a:xfrm>
          <a:off x="4686300" y="1262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71069</xdr:rowOff>
    </xdr:from>
    <xdr:to>
      <xdr:col>20</xdr:col>
      <xdr:colOff>38100</xdr:colOff>
      <xdr:row>71</xdr:row>
      <xdr:rowOff>1219</xdr:rowOff>
    </xdr:to>
    <xdr:sp macro="" textlink="">
      <xdr:nvSpPr>
        <xdr:cNvPr id="127" name="楕円 126">
          <a:extLst>
            <a:ext uri="{FF2B5EF4-FFF2-40B4-BE49-F238E27FC236}">
              <a16:creationId xmlns:a16="http://schemas.microsoft.com/office/drawing/2014/main" id="{00000000-0008-0000-0700-00007F000000}"/>
            </a:ext>
          </a:extLst>
        </xdr:cNvPr>
        <xdr:cNvSpPr/>
      </xdr:nvSpPr>
      <xdr:spPr>
        <a:xfrm>
          <a:off x="3746500" y="120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121869</xdr:rowOff>
    </xdr:from>
    <xdr:to>
      <xdr:col>19</xdr:col>
      <xdr:colOff>177800</xdr:colOff>
      <xdr:row>74</xdr:row>
      <xdr:rowOff>8827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908300" y="12123369"/>
          <a:ext cx="889000" cy="57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69</xdr:row>
      <xdr:rowOff>17746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517411" y="1184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129477</xdr:rowOff>
    </xdr:from>
    <xdr:to>
      <xdr:col>15</xdr:col>
      <xdr:colOff>101600</xdr:colOff>
      <xdr:row>74</xdr:row>
      <xdr:rowOff>59627</xdr:rowOff>
    </xdr:to>
    <xdr:sp macro="" textlink="">
      <xdr:nvSpPr>
        <xdr:cNvPr id="130" name="楕円 129">
          <a:extLst>
            <a:ext uri="{FF2B5EF4-FFF2-40B4-BE49-F238E27FC236}">
              <a16:creationId xmlns:a16="http://schemas.microsoft.com/office/drawing/2014/main" id="{00000000-0008-0000-0700-000082000000}"/>
            </a:ext>
          </a:extLst>
        </xdr:cNvPr>
        <xdr:cNvSpPr/>
      </xdr:nvSpPr>
      <xdr:spPr>
        <a:xfrm>
          <a:off x="2857500" y="1264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74</xdr:row>
      <xdr:rowOff>8827</xdr:rowOff>
    </xdr:from>
    <xdr:to>
      <xdr:col>15</xdr:col>
      <xdr:colOff>50800</xdr:colOff>
      <xdr:row>76</xdr:row>
      <xdr:rowOff>104153</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2019300" y="12696127"/>
          <a:ext cx="889000" cy="4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72</xdr:row>
      <xdr:rowOff>76154</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641111" y="124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53353</xdr:rowOff>
    </xdr:from>
    <xdr:to>
      <xdr:col>10</xdr:col>
      <xdr:colOff>165100</xdr:colOff>
      <xdr:row>76</xdr:row>
      <xdr:rowOff>154953</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1968500" y="130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76</xdr:row>
      <xdr:rowOff>104153</xdr:rowOff>
    </xdr:from>
    <xdr:to>
      <xdr:col>10</xdr:col>
      <xdr:colOff>114300</xdr:colOff>
      <xdr:row>77</xdr:row>
      <xdr:rowOff>82435</xdr:rowOff>
    </xdr:to>
    <xdr:cxnSp macro="">
      <xdr:nvCxnSpPr>
        <xdr:cNvPr id="134" name="直線コネクタ 133">
          <a:extLst>
            <a:ext uri="{FF2B5EF4-FFF2-40B4-BE49-F238E27FC236}">
              <a16:creationId xmlns:a16="http://schemas.microsoft.com/office/drawing/2014/main" id="{00000000-0008-0000-0700-000086000000}"/>
            </a:ext>
          </a:extLst>
        </xdr:cNvPr>
        <xdr:cNvCxnSpPr/>
      </xdr:nvCxnSpPr>
      <xdr:spPr>
        <a:xfrm flipV="1">
          <a:off x="1130300" y="13134353"/>
          <a:ext cx="889000" cy="14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75</xdr:row>
      <xdr:rowOff>30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752111" y="128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31635</xdr:rowOff>
    </xdr:from>
    <xdr:to>
      <xdr:col>6</xdr:col>
      <xdr:colOff>38100</xdr:colOff>
      <xdr:row>77</xdr:row>
      <xdr:rowOff>133235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1079500" y="132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149762</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863111" y="1300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38" name="正方形/長方形 137">
          <a:extLst>
            <a:ext uri="{FF2B5EF4-FFF2-40B4-BE49-F238E27FC236}">
              <a16:creationId xmlns:a16="http://schemas.microsoft.com/office/drawing/2014/main" id="{00000000-0008-0000-0700-00008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39" name="正方形/長方形 138">
          <a:extLst>
            <a:ext uri="{FF2B5EF4-FFF2-40B4-BE49-F238E27FC236}">
              <a16:creationId xmlns:a16="http://schemas.microsoft.com/office/drawing/2014/main" id="{00000000-0008-0000-0700-00008B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40" name="正方形/長方形 139">
          <a:extLst>
            <a:ext uri="{FF2B5EF4-FFF2-40B4-BE49-F238E27FC236}">
              <a16:creationId xmlns:a16="http://schemas.microsoft.com/office/drawing/2014/main" id="{00000000-0008-0000-0700-00008C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41" name="正方形/長方形 140">
          <a:extLst>
            <a:ext uri="{FF2B5EF4-FFF2-40B4-BE49-F238E27FC236}">
              <a16:creationId xmlns:a16="http://schemas.microsoft.com/office/drawing/2014/main" id="{00000000-0008-0000-0700-00008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143" name="直線コネクタ 142">
          <a:extLst>
            <a:ext uri="{FF2B5EF4-FFF2-40B4-BE49-F238E27FC236}">
              <a16:creationId xmlns:a16="http://schemas.microsoft.com/office/drawing/2014/main" id="{00000000-0008-0000-0700-00008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145" name="直線コネクタ 144">
          <a:extLst>
            <a:ext uri="{FF2B5EF4-FFF2-40B4-BE49-F238E27FC236}">
              <a16:creationId xmlns:a16="http://schemas.microsoft.com/office/drawing/2014/main" id="{00000000-0008-0000-0700-000091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147" name="直線コネクタ 146">
          <a:extLst>
            <a:ext uri="{FF2B5EF4-FFF2-40B4-BE49-F238E27FC236}">
              <a16:creationId xmlns:a16="http://schemas.microsoft.com/office/drawing/2014/main" id="{00000000-0008-0000-0700-000093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149" name="直線コネクタ 148">
          <a:extLst>
            <a:ext uri="{FF2B5EF4-FFF2-40B4-BE49-F238E27FC236}">
              <a16:creationId xmlns:a16="http://schemas.microsoft.com/office/drawing/2014/main" id="{00000000-0008-0000-0700-000095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155" name="衛生費グラフ枠">
          <a:extLst>
            <a:ext uri="{FF2B5EF4-FFF2-40B4-BE49-F238E27FC236}">
              <a16:creationId xmlns:a16="http://schemas.microsoft.com/office/drawing/2014/main" id="{00000000-0008-0000-0700-00009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101</xdr:row>
      <xdr:rowOff>80027</xdr:rowOff>
    </xdr:from>
    <xdr:ext cx="762000"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44552</xdr:rowOff>
    </xdr:from>
    <xdr:to>
      <xdr:col>24</xdr:col>
      <xdr:colOff>114300</xdr:colOff>
      <xdr:row>98</xdr:row>
      <xdr:rowOff>146152</xdr:rowOff>
    </xdr:to>
    <xdr:sp macro="" textlink="">
      <xdr:nvSpPr>
        <xdr:cNvPr id="161" name="楕円 160">
          <a:extLst>
            <a:ext uri="{FF2B5EF4-FFF2-40B4-BE49-F238E27FC236}">
              <a16:creationId xmlns:a16="http://schemas.microsoft.com/office/drawing/2014/main" id="{00000000-0008-0000-0700-0000A1000000}"/>
            </a:ext>
          </a:extLst>
        </xdr:cNvPr>
        <xdr:cNvSpPr/>
      </xdr:nvSpPr>
      <xdr:spPr>
        <a:xfrm>
          <a:off x="4584700" y="1684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98</xdr:row>
      <xdr:rowOff>40945</xdr:rowOff>
    </xdr:from>
    <xdr:to>
      <xdr:col>24</xdr:col>
      <xdr:colOff>63500</xdr:colOff>
      <xdr:row>98</xdr:row>
      <xdr:rowOff>95352</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3797300" y="16843045"/>
          <a:ext cx="8382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118229</xdr:rowOff>
    </xdr:from>
    <xdr:ext cx="534377" cy="259045"/>
    <xdr:sp macro="" textlink="">
      <xdr:nvSpPr>
        <xdr:cNvPr id="163" name="衛生費該当値テキスト">
          <a:extLst>
            <a:ext uri="{FF2B5EF4-FFF2-40B4-BE49-F238E27FC236}">
              <a16:creationId xmlns:a16="http://schemas.microsoft.com/office/drawing/2014/main" id="{00000000-0008-0000-0700-0000A3000000}"/>
            </a:ext>
          </a:extLst>
        </xdr:cNvPr>
        <xdr:cNvSpPr txBox="1"/>
      </xdr:nvSpPr>
      <xdr:spPr>
        <a:xfrm>
          <a:off x="4686300" y="167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161595</xdr:rowOff>
    </xdr:from>
    <xdr:to>
      <xdr:col>20</xdr:col>
      <xdr:colOff>38100</xdr:colOff>
      <xdr:row>98</xdr:row>
      <xdr:rowOff>91745</xdr:rowOff>
    </xdr:to>
    <xdr:sp macro="" textlink="">
      <xdr:nvSpPr>
        <xdr:cNvPr id="164" name="楕円 163">
          <a:extLst>
            <a:ext uri="{FF2B5EF4-FFF2-40B4-BE49-F238E27FC236}">
              <a16:creationId xmlns:a16="http://schemas.microsoft.com/office/drawing/2014/main" id="{00000000-0008-0000-0700-0000A4000000}"/>
            </a:ext>
          </a:extLst>
        </xdr:cNvPr>
        <xdr:cNvSpPr/>
      </xdr:nvSpPr>
      <xdr:spPr>
        <a:xfrm>
          <a:off x="3746500" y="167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154330</xdr:rowOff>
    </xdr:from>
    <xdr:to>
      <xdr:col>19</xdr:col>
      <xdr:colOff>177800</xdr:colOff>
      <xdr:row>98</xdr:row>
      <xdr:rowOff>40945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2908300" y="15584830"/>
          <a:ext cx="889000" cy="125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96</xdr:row>
      <xdr:rowOff>108272</xdr:rowOff>
    </xdr:from>
    <xdr:ext cx="534377"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3517411" y="165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103530</xdr:rowOff>
    </xdr:from>
    <xdr:to>
      <xdr:col>15</xdr:col>
      <xdr:colOff>101600</xdr:colOff>
      <xdr:row>91</xdr:row>
      <xdr:rowOff>33680</xdr:rowOff>
    </xdr:to>
    <xdr:sp macro="" textlink="">
      <xdr:nvSpPr>
        <xdr:cNvPr id="167" name="楕円 166">
          <a:extLst>
            <a:ext uri="{FF2B5EF4-FFF2-40B4-BE49-F238E27FC236}">
              <a16:creationId xmlns:a16="http://schemas.microsoft.com/office/drawing/2014/main" id="{00000000-0008-0000-0700-0000A7000000}"/>
            </a:ext>
          </a:extLst>
        </xdr:cNvPr>
        <xdr:cNvSpPr/>
      </xdr:nvSpPr>
      <xdr:spPr>
        <a:xfrm>
          <a:off x="2857500" y="155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90</xdr:row>
      <xdr:rowOff>44145</xdr:rowOff>
    </xdr:from>
    <xdr:to>
      <xdr:col>15</xdr:col>
      <xdr:colOff>50800</xdr:colOff>
      <xdr:row>90</xdr:row>
      <xdr:rowOff>154330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2019300" y="15474645"/>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89</xdr:row>
      <xdr:rowOff>50207</xdr:rowOff>
    </xdr:from>
    <xdr:ext cx="534377"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2641111" y="1530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89</xdr:row>
      <xdr:rowOff>164795</xdr:rowOff>
    </xdr:from>
    <xdr:to>
      <xdr:col>10</xdr:col>
      <xdr:colOff>165100</xdr:colOff>
      <xdr:row>90</xdr:row>
      <xdr:rowOff>94945</xdr:rowOff>
    </xdr:to>
    <xdr:sp macro="" textlink="">
      <xdr:nvSpPr>
        <xdr:cNvPr id="170" name="楕円 169">
          <a:extLst>
            <a:ext uri="{FF2B5EF4-FFF2-40B4-BE49-F238E27FC236}">
              <a16:creationId xmlns:a16="http://schemas.microsoft.com/office/drawing/2014/main" id="{00000000-0008-0000-0700-0000AA000000}"/>
            </a:ext>
          </a:extLst>
        </xdr:cNvPr>
        <xdr:cNvSpPr/>
      </xdr:nvSpPr>
      <xdr:spPr>
        <a:xfrm>
          <a:off x="1968500" y="154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90</xdr:row>
      <xdr:rowOff>44145</xdr:rowOff>
    </xdr:from>
    <xdr:to>
      <xdr:col>10</xdr:col>
      <xdr:colOff>114300</xdr:colOff>
      <xdr:row>96</xdr:row>
      <xdr:rowOff>61061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1130300" y="15474645"/>
          <a:ext cx="889000" cy="104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88</xdr:row>
      <xdr:rowOff>111472</xdr:rowOff>
    </xdr:from>
    <xdr:ext cx="534377"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752111" y="151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10261</xdr:rowOff>
    </xdr:from>
    <xdr:to>
      <xdr:col>6</xdr:col>
      <xdr:colOff>38100</xdr:colOff>
      <xdr:row>96</xdr:row>
      <xdr:rowOff>111861</xdr:rowOff>
    </xdr:to>
    <xdr:sp macro="" textlink="">
      <xdr:nvSpPr>
        <xdr:cNvPr id="173" name="楕円 172">
          <a:extLst>
            <a:ext uri="{FF2B5EF4-FFF2-40B4-BE49-F238E27FC236}">
              <a16:creationId xmlns:a16="http://schemas.microsoft.com/office/drawing/2014/main" id="{00000000-0008-0000-0700-0000AD000000}"/>
            </a:ext>
          </a:extLst>
        </xdr:cNvPr>
        <xdr:cNvSpPr/>
      </xdr:nvSpPr>
      <xdr:spPr>
        <a:xfrm>
          <a:off x="1079500" y="164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128388</xdr:rowOff>
    </xdr:from>
    <xdr:ext cx="534377"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863111" y="1624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175" name="正方形/長方形 174">
          <a:extLst>
            <a:ext uri="{FF2B5EF4-FFF2-40B4-BE49-F238E27FC236}">
              <a16:creationId xmlns:a16="http://schemas.microsoft.com/office/drawing/2014/main" id="{00000000-0008-0000-0700-0000A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176" name="正方形/長方形 175">
          <a:extLst>
            <a:ext uri="{FF2B5EF4-FFF2-40B4-BE49-F238E27FC236}">
              <a16:creationId xmlns:a16="http://schemas.microsoft.com/office/drawing/2014/main" id="{00000000-0008-0000-0700-0000B0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177" name="正方形/長方形 176">
          <a:extLst>
            <a:ext uri="{FF2B5EF4-FFF2-40B4-BE49-F238E27FC236}">
              <a16:creationId xmlns:a16="http://schemas.microsoft.com/office/drawing/2014/main" id="{00000000-0008-0000-0700-0000B1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78" name="正方形/長方形 177">
          <a:extLst>
            <a:ext uri="{FF2B5EF4-FFF2-40B4-BE49-F238E27FC236}">
              <a16:creationId xmlns:a16="http://schemas.microsoft.com/office/drawing/2014/main" id="{00000000-0008-0000-0700-0000B200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111777</xdr:rowOff>
    </xdr:from>
    <xdr:ext cx="467179"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6136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128105</xdr:rowOff>
    </xdr:from>
    <xdr:ext cx="467179"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6136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194" name="直線コネクタ 193">
          <a:extLst>
            <a:ext uri="{FF2B5EF4-FFF2-40B4-BE49-F238E27FC236}">
              <a16:creationId xmlns:a16="http://schemas.microsoft.com/office/drawing/2014/main" id="{00000000-0008-0000-0700-0000C200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196" name="労働費グラフ枠">
          <a:extLst>
            <a:ext uri="{FF2B5EF4-FFF2-40B4-BE49-F238E27FC236}">
              <a16:creationId xmlns:a16="http://schemas.microsoft.com/office/drawing/2014/main" id="{00000000-0008-0000-0700-0000C400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49711</xdr:rowOff>
    </xdr:from>
    <xdr:to>
      <xdr:col>55</xdr:col>
      <xdr:colOff>50800</xdr:colOff>
      <xdr:row>30</xdr:row>
      <xdr:rowOff>151311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426700" y="51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30</xdr:row>
      <xdr:rowOff>100511</xdr:rowOff>
    </xdr:from>
    <xdr:to>
      <xdr:col>55</xdr:col>
      <xdr:colOff>0</xdr:colOff>
      <xdr:row>35</xdr:row>
      <xdr:rowOff>7439</xdr:rowOff>
    </xdr:to>
    <xdr:cxnSp macro="">
      <xdr:nvCxnSpPr>
        <xdr:cNvPr id="203" name="直線コネクタ 202">
          <a:extLst>
            <a:ext uri="{FF2B5EF4-FFF2-40B4-BE49-F238E27FC236}">
              <a16:creationId xmlns:a16="http://schemas.microsoft.com/office/drawing/2014/main" id="{00000000-0008-0000-0700-0000CB000000}"/>
            </a:ext>
          </a:extLst>
        </xdr:cNvPr>
        <xdr:cNvCxnSpPr/>
      </xdr:nvCxnSpPr>
      <xdr:spPr>
        <a:xfrm flipV="1">
          <a:off x="9639300" y="5244011"/>
          <a:ext cx="838200" cy="76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123388</xdr:rowOff>
    </xdr:from>
    <xdr:ext cx="469744" cy="259045"/>
    <xdr:sp macro="" textlink="">
      <xdr:nvSpPr>
        <xdr:cNvPr id="204" name="労働費該当値テキスト">
          <a:extLst>
            <a:ext uri="{FF2B5EF4-FFF2-40B4-BE49-F238E27FC236}">
              <a16:creationId xmlns:a16="http://schemas.microsoft.com/office/drawing/2014/main" id="{00000000-0008-0000-0700-0000CC000000}"/>
            </a:ext>
          </a:extLst>
        </xdr:cNvPr>
        <xdr:cNvSpPr txBox="1"/>
      </xdr:nvSpPr>
      <xdr:spPr>
        <a:xfrm>
          <a:off x="10528300" y="509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128089</xdr:rowOff>
    </xdr:from>
    <xdr:to>
      <xdr:col>50</xdr:col>
      <xdr:colOff>165100</xdr:colOff>
      <xdr:row>35</xdr:row>
      <xdr:rowOff>58239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9588500" y="595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157661</xdr:rowOff>
    </xdr:from>
    <xdr:to>
      <xdr:col>50</xdr:col>
      <xdr:colOff>114300</xdr:colOff>
      <xdr:row>35</xdr:row>
      <xdr:rowOff>7439</xdr:rowOff>
    </xdr:to>
    <xdr:cxnSp macro="">
      <xdr:nvCxnSpPr>
        <xdr:cNvPr id="206" name="直線コネクタ 205">
          <a:extLst>
            <a:ext uri="{FF2B5EF4-FFF2-40B4-BE49-F238E27FC236}">
              <a16:creationId xmlns:a16="http://schemas.microsoft.com/office/drawing/2014/main" id="{00000000-0008-0000-0700-0000CE000000}"/>
            </a:ext>
          </a:extLst>
        </xdr:cNvPr>
        <xdr:cNvCxnSpPr/>
      </xdr:nvCxnSpPr>
      <xdr:spPr>
        <a:xfrm>
          <a:off x="8750300" y="5815511"/>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57228</xdr:colOff>
      <xdr:row>33</xdr:row>
      <xdr:rowOff>74766</xdr:rowOff>
    </xdr:from>
    <xdr:ext cx="469744"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9391728" y="573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106861</xdr:rowOff>
    </xdr:from>
    <xdr:to>
      <xdr:col>46</xdr:col>
      <xdr:colOff>38100</xdr:colOff>
      <xdr:row>34</xdr:row>
      <xdr:rowOff>37011</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8699500" y="57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157661</xdr:rowOff>
    </xdr:from>
    <xdr:to>
      <xdr:col>45</xdr:col>
      <xdr:colOff>177800</xdr:colOff>
      <xdr:row>39</xdr:row>
      <xdr:rowOff>907</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flipV="1">
          <a:off x="7861300" y="5815511"/>
          <a:ext cx="889000" cy="87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133428</xdr:colOff>
      <xdr:row>32</xdr:row>
      <xdr:rowOff>53538</xdr:rowOff>
    </xdr:from>
    <xdr:ext cx="469744"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51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121557</xdr:rowOff>
    </xdr:from>
    <xdr:to>
      <xdr:col>41</xdr:col>
      <xdr:colOff>101600</xdr:colOff>
      <xdr:row>39</xdr:row>
      <xdr:rowOff>51707</xdr:rowOff>
    </xdr:to>
    <xdr:sp macro="" textlink="">
      <xdr:nvSpPr>
        <xdr:cNvPr id="211" name="楕円 210">
          <a:extLst>
            <a:ext uri="{FF2B5EF4-FFF2-40B4-BE49-F238E27FC236}">
              <a16:creationId xmlns:a16="http://schemas.microsoft.com/office/drawing/2014/main" id="{00000000-0008-0000-0700-0000D3000000}"/>
            </a:ext>
          </a:extLst>
        </xdr:cNvPr>
        <xdr:cNvSpPr/>
      </xdr:nvSpPr>
      <xdr:spPr>
        <a:xfrm>
          <a:off x="7810500" y="66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31</xdr:row>
      <xdr:rowOff>105410</xdr:rowOff>
    </xdr:from>
    <xdr:to>
      <xdr:col>41</xdr:col>
      <xdr:colOff>50800</xdr:colOff>
      <xdr:row>39</xdr:row>
      <xdr:rowOff>907</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6972300" y="5420360"/>
          <a:ext cx="889000" cy="126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6428</xdr:colOff>
      <xdr:row>37</xdr:row>
      <xdr:rowOff>68234</xdr:rowOff>
    </xdr:from>
    <xdr:ext cx="469744"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626428" y="641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54610</xdr:rowOff>
    </xdr:from>
    <xdr:to>
      <xdr:col>36</xdr:col>
      <xdr:colOff>165100</xdr:colOff>
      <xdr:row>31</xdr:row>
      <xdr:rowOff>156210</xdr:rowOff>
    </xdr:to>
    <xdr:sp macro="" textlink="">
      <xdr:nvSpPr>
        <xdr:cNvPr id="214" name="楕円 213">
          <a:extLst>
            <a:ext uri="{FF2B5EF4-FFF2-40B4-BE49-F238E27FC236}">
              <a16:creationId xmlns:a16="http://schemas.microsoft.com/office/drawing/2014/main" id="{00000000-0008-0000-0700-0000D6000000}"/>
            </a:ext>
          </a:extLst>
        </xdr:cNvPr>
        <xdr:cNvSpPr/>
      </xdr:nvSpPr>
      <xdr:spPr>
        <a:xfrm>
          <a:off x="6921500" y="536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1287</xdr:rowOff>
    </xdr:from>
    <xdr:ext cx="469744"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6737428" y="514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111777</xdr:rowOff>
    </xdr:from>
    <xdr:ext cx="46717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6136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168927</xdr:rowOff>
    </xdr:from>
    <xdr:ext cx="46717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61368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233" name="農林水産業費グラフ枠">
          <a:extLst>
            <a:ext uri="{FF2B5EF4-FFF2-40B4-BE49-F238E27FC236}">
              <a16:creationId xmlns:a16="http://schemas.microsoft.com/office/drawing/2014/main" id="{00000000-0008-0000-0700-0000E900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61</xdr:row>
      <xdr:rowOff>80027</xdr:rowOff>
    </xdr:from>
    <xdr:ext cx="76200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120904</xdr:rowOff>
    </xdr:from>
    <xdr:to>
      <xdr:col>55</xdr:col>
      <xdr:colOff>50800</xdr:colOff>
      <xdr:row>59</xdr:row>
      <xdr:rowOff>51054</xdr:rowOff>
    </xdr:to>
    <xdr:sp macro="" textlink="">
      <xdr:nvSpPr>
        <xdr:cNvPr id="239" name="楕円 238">
          <a:extLst>
            <a:ext uri="{FF2B5EF4-FFF2-40B4-BE49-F238E27FC236}">
              <a16:creationId xmlns:a16="http://schemas.microsoft.com/office/drawing/2014/main" id="{00000000-0008-0000-0700-0000EF000000}"/>
            </a:ext>
          </a:extLst>
        </xdr:cNvPr>
        <xdr:cNvSpPr/>
      </xdr:nvSpPr>
      <xdr:spPr>
        <a:xfrm>
          <a:off x="10426700" y="100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52</xdr:row>
      <xdr:rowOff>57404</xdr:rowOff>
    </xdr:from>
    <xdr:to>
      <xdr:col>55</xdr:col>
      <xdr:colOff>0</xdr:colOff>
      <xdr:row>59</xdr:row>
      <xdr:rowOff>254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9639300" y="8972804"/>
          <a:ext cx="8382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23131</xdr:rowOff>
    </xdr:from>
    <xdr:ext cx="469744" cy="259045"/>
    <xdr:sp macro="" textlink="">
      <xdr:nvSpPr>
        <xdr:cNvPr id="241" name="農林水産業費該当値テキスト">
          <a:extLst>
            <a:ext uri="{FF2B5EF4-FFF2-40B4-BE49-F238E27FC236}">
              <a16:creationId xmlns:a16="http://schemas.microsoft.com/office/drawing/2014/main" id="{00000000-0008-0000-0700-0000F1000000}"/>
            </a:ext>
          </a:extLst>
        </xdr:cNvPr>
        <xdr:cNvSpPr txBox="1"/>
      </xdr:nvSpPr>
      <xdr:spPr>
        <a:xfrm>
          <a:off x="10528300" y="996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6604</xdr:rowOff>
    </xdr:from>
    <xdr:to>
      <xdr:col>50</xdr:col>
      <xdr:colOff>165100</xdr:colOff>
      <xdr:row>52</xdr:row>
      <xdr:rowOff>108204</xdr:rowOff>
    </xdr:to>
    <xdr:sp macro="" textlink="">
      <xdr:nvSpPr>
        <xdr:cNvPr id="242" name="楕円 241">
          <a:extLst>
            <a:ext uri="{FF2B5EF4-FFF2-40B4-BE49-F238E27FC236}">
              <a16:creationId xmlns:a16="http://schemas.microsoft.com/office/drawing/2014/main" id="{00000000-0008-0000-0700-0000F2000000}"/>
            </a:ext>
          </a:extLst>
        </xdr:cNvPr>
        <xdr:cNvSpPr/>
      </xdr:nvSpPr>
      <xdr:spPr>
        <a:xfrm>
          <a:off x="9588500" y="892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57404</xdr:rowOff>
    </xdr:from>
    <xdr:to>
      <xdr:col>50</xdr:col>
      <xdr:colOff>114300</xdr:colOff>
      <xdr:row>56</xdr:row>
      <xdr:rowOff>93980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8750300" y="8972804"/>
          <a:ext cx="889000" cy="7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57228</xdr:colOff>
      <xdr:row>50</xdr:row>
      <xdr:rowOff>124731</xdr:rowOff>
    </xdr:from>
    <xdr:ext cx="469744"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9391728" y="869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43180</xdr:rowOff>
    </xdr:from>
    <xdr:to>
      <xdr:col>46</xdr:col>
      <xdr:colOff>38100</xdr:colOff>
      <xdr:row>56</xdr:row>
      <xdr:rowOff>144780</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86995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96266</xdr:rowOff>
    </xdr:from>
    <xdr:to>
      <xdr:col>45</xdr:col>
      <xdr:colOff>177800</xdr:colOff>
      <xdr:row>56</xdr:row>
      <xdr:rowOff>93980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7861300" y="952601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133428</xdr:colOff>
      <xdr:row>54</xdr:row>
      <xdr:rowOff>161307</xdr:rowOff>
    </xdr:from>
    <xdr:ext cx="469744"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515428" y="941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45466</xdr:rowOff>
    </xdr:from>
    <xdr:to>
      <xdr:col>41</xdr:col>
      <xdr:colOff>101600</xdr:colOff>
      <xdr:row>55</xdr:row>
      <xdr:rowOff>147066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7810500" y="94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96266</xdr:rowOff>
    </xdr:from>
    <xdr:to>
      <xdr:col>41</xdr:col>
      <xdr:colOff>50800</xdr:colOff>
      <xdr:row>58</xdr:row>
      <xdr:rowOff>75692</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6972300" y="9526016"/>
          <a:ext cx="889000" cy="4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6428</xdr:colOff>
      <xdr:row>53</xdr:row>
      <xdr:rowOff>163593</xdr:rowOff>
    </xdr:from>
    <xdr:ext cx="469744"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7626428" y="92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24892</xdr:rowOff>
    </xdr:from>
    <xdr:to>
      <xdr:col>36</xdr:col>
      <xdr:colOff>165100</xdr:colOff>
      <xdr:row>58</xdr:row>
      <xdr:rowOff>126492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6921500" y="99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143019</xdr:rowOff>
    </xdr:from>
    <xdr:ext cx="469744"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6737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258" name="直線コネクタ 257">
          <a:extLst>
            <a:ext uri="{FF2B5EF4-FFF2-40B4-BE49-F238E27FC236}">
              <a16:creationId xmlns:a16="http://schemas.microsoft.com/office/drawing/2014/main" id="{00000000-0008-0000-0700-00000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111777</xdr:rowOff>
    </xdr:from>
    <xdr:ext cx="531299"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272" name="商工費グラフ枠">
          <a:extLst>
            <a:ext uri="{FF2B5EF4-FFF2-40B4-BE49-F238E27FC236}">
              <a16:creationId xmlns:a16="http://schemas.microsoft.com/office/drawing/2014/main" id="{00000000-0008-0000-0700-00001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81</xdr:row>
      <xdr:rowOff>80027</xdr:rowOff>
    </xdr:from>
    <xdr:ext cx="762000"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150622</xdr:rowOff>
    </xdr:from>
    <xdr:to>
      <xdr:col>55</xdr:col>
      <xdr:colOff>50800</xdr:colOff>
      <xdr:row>77</xdr:row>
      <xdr:rowOff>80772</xdr:rowOff>
    </xdr:to>
    <xdr:sp macro="" textlink="">
      <xdr:nvSpPr>
        <xdr:cNvPr id="278" name="楕円 277">
          <a:extLst>
            <a:ext uri="{FF2B5EF4-FFF2-40B4-BE49-F238E27FC236}">
              <a16:creationId xmlns:a16="http://schemas.microsoft.com/office/drawing/2014/main" id="{00000000-0008-0000-0700-000016010000}"/>
            </a:ext>
          </a:extLst>
        </xdr:cNvPr>
        <xdr:cNvSpPr/>
      </xdr:nvSpPr>
      <xdr:spPr>
        <a:xfrm>
          <a:off x="10426700" y="131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71</xdr:row>
      <xdr:rowOff>45974</xdr:rowOff>
    </xdr:from>
    <xdr:to>
      <xdr:col>55</xdr:col>
      <xdr:colOff>0</xdr:colOff>
      <xdr:row>77</xdr:row>
      <xdr:rowOff>29972</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9639300" y="12218924"/>
          <a:ext cx="838200" cy="101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52849</xdr:rowOff>
    </xdr:from>
    <xdr:ext cx="534377" cy="259045"/>
    <xdr:sp macro="" textlink="">
      <xdr:nvSpPr>
        <xdr:cNvPr id="280" name="商工費該当値テキスト">
          <a:extLst>
            <a:ext uri="{FF2B5EF4-FFF2-40B4-BE49-F238E27FC236}">
              <a16:creationId xmlns:a16="http://schemas.microsoft.com/office/drawing/2014/main" id="{00000000-0008-0000-0700-000018010000}"/>
            </a:ext>
          </a:extLst>
        </xdr:cNvPr>
        <xdr:cNvSpPr txBox="1"/>
      </xdr:nvSpPr>
      <xdr:spPr>
        <a:xfrm>
          <a:off x="10528300" y="1308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166624</xdr:rowOff>
    </xdr:from>
    <xdr:to>
      <xdr:col>50</xdr:col>
      <xdr:colOff>165100</xdr:colOff>
      <xdr:row>71</xdr:row>
      <xdr:rowOff>96774</xdr:rowOff>
    </xdr:to>
    <xdr:sp macro="" textlink="">
      <xdr:nvSpPr>
        <xdr:cNvPr id="281" name="楕円 280">
          <a:extLst>
            <a:ext uri="{FF2B5EF4-FFF2-40B4-BE49-F238E27FC236}">
              <a16:creationId xmlns:a16="http://schemas.microsoft.com/office/drawing/2014/main" id="{00000000-0008-0000-0700-000019010000}"/>
            </a:ext>
          </a:extLst>
        </xdr:cNvPr>
        <xdr:cNvSpPr/>
      </xdr:nvSpPr>
      <xdr:spPr>
        <a:xfrm>
          <a:off x="9588500" y="1216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45974</xdr:rowOff>
    </xdr:from>
    <xdr:to>
      <xdr:col>50</xdr:col>
      <xdr:colOff>114300</xdr:colOff>
      <xdr:row>73</xdr:row>
      <xdr:rowOff>16637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8750300" y="12218924"/>
          <a:ext cx="889000" cy="3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69</xdr:row>
      <xdr:rowOff>113301</xdr:rowOff>
    </xdr:from>
    <xdr:ext cx="534377"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9359411" y="1194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137287</xdr:rowOff>
    </xdr:from>
    <xdr:to>
      <xdr:col>46</xdr:col>
      <xdr:colOff>38100</xdr:colOff>
      <xdr:row>73</xdr:row>
      <xdr:rowOff>67437</xdr:rowOff>
    </xdr:to>
    <xdr:sp macro="" textlink="">
      <xdr:nvSpPr>
        <xdr:cNvPr id="284" name="楕円 283">
          <a:extLst>
            <a:ext uri="{FF2B5EF4-FFF2-40B4-BE49-F238E27FC236}">
              <a16:creationId xmlns:a16="http://schemas.microsoft.com/office/drawing/2014/main" id="{00000000-0008-0000-0700-00001C010000}"/>
            </a:ext>
          </a:extLst>
        </xdr:cNvPr>
        <xdr:cNvSpPr/>
      </xdr:nvSpPr>
      <xdr:spPr>
        <a:xfrm>
          <a:off x="8699500" y="124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73</xdr:row>
      <xdr:rowOff>16637</xdr:rowOff>
    </xdr:from>
    <xdr:to>
      <xdr:col>45</xdr:col>
      <xdr:colOff>177800</xdr:colOff>
      <xdr:row>78</xdr:row>
      <xdr:rowOff>148462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7861300" y="12532487"/>
          <a:ext cx="889000" cy="98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71</xdr:row>
      <xdr:rowOff>83964</xdr:rowOff>
    </xdr:from>
    <xdr:ext cx="534377"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8483111" y="1225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97662</xdr:rowOff>
    </xdr:from>
    <xdr:to>
      <xdr:col>41</xdr:col>
      <xdr:colOff>101600</xdr:colOff>
      <xdr:row>79</xdr:row>
      <xdr:rowOff>27812</xdr:rowOff>
    </xdr:to>
    <xdr:sp macro="" textlink="">
      <xdr:nvSpPr>
        <xdr:cNvPr id="287" name="楕円 286">
          <a:extLst>
            <a:ext uri="{FF2B5EF4-FFF2-40B4-BE49-F238E27FC236}">
              <a16:creationId xmlns:a16="http://schemas.microsoft.com/office/drawing/2014/main" id="{00000000-0008-0000-0700-00001F010000}"/>
            </a:ext>
          </a:extLst>
        </xdr:cNvPr>
        <xdr:cNvSpPr/>
      </xdr:nvSpPr>
      <xdr:spPr>
        <a:xfrm>
          <a:off x="7810500" y="1347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76</xdr:row>
      <xdr:rowOff>165988</xdr:rowOff>
    </xdr:from>
    <xdr:to>
      <xdr:col>41</xdr:col>
      <xdr:colOff>50800</xdr:colOff>
      <xdr:row>78</xdr:row>
      <xdr:rowOff>148462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972300" y="13196188"/>
          <a:ext cx="889000" cy="3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77</xdr:row>
      <xdr:rowOff>44339</xdr:rowOff>
    </xdr:from>
    <xdr:ext cx="534377"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7594111" y="1324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115188</xdr:rowOff>
    </xdr:from>
    <xdr:to>
      <xdr:col>36</xdr:col>
      <xdr:colOff>165100</xdr:colOff>
      <xdr:row>77</xdr:row>
      <xdr:rowOff>45338</xdr:rowOff>
    </xdr:to>
    <xdr:sp macro="" textlink="">
      <xdr:nvSpPr>
        <xdr:cNvPr id="290" name="楕円 289">
          <a:extLst>
            <a:ext uri="{FF2B5EF4-FFF2-40B4-BE49-F238E27FC236}">
              <a16:creationId xmlns:a16="http://schemas.microsoft.com/office/drawing/2014/main" id="{00000000-0008-0000-0700-000022010000}"/>
            </a:ext>
          </a:extLst>
        </xdr:cNvPr>
        <xdr:cNvSpPr/>
      </xdr:nvSpPr>
      <xdr:spPr>
        <a:xfrm>
          <a:off x="6921500" y="1314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61866</xdr:rowOff>
    </xdr:from>
    <xdr:ext cx="534377"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705111" y="129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292" name="正方形/長方形 291">
          <a:extLst>
            <a:ext uri="{FF2B5EF4-FFF2-40B4-BE49-F238E27FC236}">
              <a16:creationId xmlns:a16="http://schemas.microsoft.com/office/drawing/2014/main" id="{00000000-0008-0000-0700-00002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293" name="正方形/長方形 292">
          <a:extLst>
            <a:ext uri="{FF2B5EF4-FFF2-40B4-BE49-F238E27FC236}">
              <a16:creationId xmlns:a16="http://schemas.microsoft.com/office/drawing/2014/main" id="{00000000-0008-0000-0700-000025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294" name="正方形/長方形 293">
          <a:extLst>
            <a:ext uri="{FF2B5EF4-FFF2-40B4-BE49-F238E27FC236}">
              <a16:creationId xmlns:a16="http://schemas.microsoft.com/office/drawing/2014/main" id="{00000000-0008-0000-0700-000026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295" name="正方形/長方形 294">
          <a:extLst>
            <a:ext uri="{FF2B5EF4-FFF2-40B4-BE49-F238E27FC236}">
              <a16:creationId xmlns:a16="http://schemas.microsoft.com/office/drawing/2014/main" id="{00000000-0008-0000-0700-00002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313" name="土木費グラフ枠">
          <a:extLst>
            <a:ext uri="{FF2B5EF4-FFF2-40B4-BE49-F238E27FC236}">
              <a16:creationId xmlns:a16="http://schemas.microsoft.com/office/drawing/2014/main" id="{00000000-0008-0000-0700-00003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101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79756</xdr:rowOff>
    </xdr:from>
    <xdr:to>
      <xdr:col>55</xdr:col>
      <xdr:colOff>50800</xdr:colOff>
      <xdr:row>96</xdr:row>
      <xdr:rowOff>9906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163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90</xdr:row>
      <xdr:rowOff>137251</xdr:rowOff>
    </xdr:from>
    <xdr:to>
      <xdr:col>55</xdr:col>
      <xdr:colOff>0</xdr:colOff>
      <xdr:row>95</xdr:row>
      <xdr:rowOff>130556</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9639300" y="15567751"/>
          <a:ext cx="838200" cy="85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153433</xdr:rowOff>
    </xdr:from>
    <xdr:ext cx="534377" cy="259045"/>
    <xdr:sp macro="" textlink="">
      <xdr:nvSpPr>
        <xdr:cNvPr id="321" name="土木費該当値テキスト">
          <a:extLst>
            <a:ext uri="{FF2B5EF4-FFF2-40B4-BE49-F238E27FC236}">
              <a16:creationId xmlns:a16="http://schemas.microsoft.com/office/drawing/2014/main" id="{00000000-0008-0000-0700-000041010000}"/>
            </a:ext>
          </a:extLst>
        </xdr:cNvPr>
        <xdr:cNvSpPr txBox="1"/>
      </xdr:nvSpPr>
      <xdr:spPr>
        <a:xfrm>
          <a:off x="10528300" y="1626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86451</xdr:rowOff>
    </xdr:from>
    <xdr:to>
      <xdr:col>50</xdr:col>
      <xdr:colOff>165100</xdr:colOff>
      <xdr:row>91</xdr:row>
      <xdr:rowOff>16601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9588500" y="1551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137251</xdr:rowOff>
    </xdr:from>
    <xdr:to>
      <xdr:col>50</xdr:col>
      <xdr:colOff>114300</xdr:colOff>
      <xdr:row>98</xdr:row>
      <xdr:rowOff>136761</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flipV="1">
          <a:off x="8750300" y="15567751"/>
          <a:ext cx="889000" cy="137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89</xdr:row>
      <xdr:rowOff>33128</xdr:rowOff>
    </xdr:from>
    <xdr:ext cx="534377"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9359411" y="1529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85961</xdr:rowOff>
    </xdr:from>
    <xdr:to>
      <xdr:col>46</xdr:col>
      <xdr:colOff>38100</xdr:colOff>
      <xdr:row>99</xdr:row>
      <xdr:rowOff>16111</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8699500" y="168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98</xdr:row>
      <xdr:rowOff>111288</xdr:rowOff>
    </xdr:from>
    <xdr:to>
      <xdr:col>45</xdr:col>
      <xdr:colOff>177800</xdr:colOff>
      <xdr:row>98</xdr:row>
      <xdr:rowOff>136761</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7861300" y="16913388"/>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97</xdr:row>
      <xdr:rowOff>32638</xdr:rowOff>
    </xdr:from>
    <xdr:ext cx="534377"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8483111" y="1666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60488</xdr:rowOff>
    </xdr:from>
    <xdr:to>
      <xdr:col>41</xdr:col>
      <xdr:colOff>101600</xdr:colOff>
      <xdr:row>98</xdr:row>
      <xdr:rowOff>162088</xdr:rowOff>
    </xdr:to>
    <xdr:sp macro="" textlink="">
      <xdr:nvSpPr>
        <xdr:cNvPr id="328" name="楕円 327">
          <a:extLst>
            <a:ext uri="{FF2B5EF4-FFF2-40B4-BE49-F238E27FC236}">
              <a16:creationId xmlns:a16="http://schemas.microsoft.com/office/drawing/2014/main" id="{00000000-0008-0000-0700-000048010000}"/>
            </a:ext>
          </a:extLst>
        </xdr:cNvPr>
        <xdr:cNvSpPr/>
      </xdr:nvSpPr>
      <xdr:spPr>
        <a:xfrm>
          <a:off x="7810500" y="1686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95</xdr:row>
      <xdr:rowOff>78631</xdr:rowOff>
    </xdr:from>
    <xdr:to>
      <xdr:col>41</xdr:col>
      <xdr:colOff>50800</xdr:colOff>
      <xdr:row>98</xdr:row>
      <xdr:rowOff>111288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972300" y="16366381"/>
          <a:ext cx="889000" cy="54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97</xdr:row>
      <xdr:rowOff>7165</xdr:rowOff>
    </xdr:from>
    <xdr:ext cx="534377"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7594111" y="1663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27831</xdr:rowOff>
    </xdr:from>
    <xdr:to>
      <xdr:col>36</xdr:col>
      <xdr:colOff>165100</xdr:colOff>
      <xdr:row>95</xdr:row>
      <xdr:rowOff>129431</xdr:rowOff>
    </xdr:to>
    <xdr:sp macro="" textlink="">
      <xdr:nvSpPr>
        <xdr:cNvPr id="331" name="楕円 330">
          <a:extLst>
            <a:ext uri="{FF2B5EF4-FFF2-40B4-BE49-F238E27FC236}">
              <a16:creationId xmlns:a16="http://schemas.microsoft.com/office/drawing/2014/main" id="{00000000-0008-0000-0700-00004B010000}"/>
            </a:ext>
          </a:extLst>
        </xdr:cNvPr>
        <xdr:cNvSpPr/>
      </xdr:nvSpPr>
      <xdr:spPr>
        <a:xfrm>
          <a:off x="6921500" y="163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145958</xdr:rowOff>
    </xdr:from>
    <xdr:ext cx="534377"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705111" y="1609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350" name="警察費グラフ枠">
          <a:extLst>
            <a:ext uri="{FF2B5EF4-FFF2-40B4-BE49-F238E27FC236}">
              <a16:creationId xmlns:a16="http://schemas.microsoft.com/office/drawing/2014/main" id="{00000000-0008-0000-0700-00005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167538</xdr:rowOff>
    </xdr:from>
    <xdr:to>
      <xdr:col>85</xdr:col>
      <xdr:colOff>177800</xdr:colOff>
      <xdr:row>33</xdr:row>
      <xdr:rowOff>97688</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16268700" y="565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30</xdr:row>
      <xdr:rowOff>84836</xdr:rowOff>
    </xdr:from>
    <xdr:to>
      <xdr:col>85</xdr:col>
      <xdr:colOff>127000</xdr:colOff>
      <xdr:row>33</xdr:row>
      <xdr:rowOff>46888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15481300" y="5228336"/>
          <a:ext cx="838200" cy="47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69765</xdr:rowOff>
    </xdr:from>
    <xdr:ext cx="534377" cy="259045"/>
    <xdr:sp macro="" textlink="">
      <xdr:nvSpPr>
        <xdr:cNvPr id="358" name="警察費該当値テキスト">
          <a:extLst>
            <a:ext uri="{FF2B5EF4-FFF2-40B4-BE49-F238E27FC236}">
              <a16:creationId xmlns:a16="http://schemas.microsoft.com/office/drawing/2014/main" id="{00000000-0008-0000-0700-000066010000}"/>
            </a:ext>
          </a:extLst>
        </xdr:cNvPr>
        <xdr:cNvSpPr txBox="1"/>
      </xdr:nvSpPr>
      <xdr:spPr>
        <a:xfrm>
          <a:off x="16370300" y="555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34036</xdr:rowOff>
    </xdr:from>
    <xdr:to>
      <xdr:col>81</xdr:col>
      <xdr:colOff>101600</xdr:colOff>
      <xdr:row>30</xdr:row>
      <xdr:rowOff>135636</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5430500" y="517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84836</xdr:rowOff>
    </xdr:from>
    <xdr:to>
      <xdr:col>81</xdr:col>
      <xdr:colOff>50800</xdr:colOff>
      <xdr:row>36</xdr:row>
      <xdr:rowOff>4369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14592300" y="5228336"/>
          <a:ext cx="889000" cy="94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28</xdr:row>
      <xdr:rowOff>152163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5201411" y="495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125019</xdr:rowOff>
    </xdr:from>
    <xdr:to>
      <xdr:col>76</xdr:col>
      <xdr:colOff>165100</xdr:colOff>
      <xdr:row>36</xdr:row>
      <xdr:rowOff>55169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4541500" y="61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4369</xdr:rowOff>
    </xdr:from>
    <xdr:to>
      <xdr:col>76</xdr:col>
      <xdr:colOff>114300</xdr:colOff>
      <xdr:row>37</xdr:row>
      <xdr:rowOff>20371</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13703300" y="6176569"/>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34</xdr:row>
      <xdr:rowOff>71696</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4325111" y="590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141021</xdr:rowOff>
    </xdr:from>
    <xdr:to>
      <xdr:col>72</xdr:col>
      <xdr:colOff>38100</xdr:colOff>
      <xdr:row>37</xdr:row>
      <xdr:rowOff>71171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3652500" y="63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20371</xdr:rowOff>
    </xdr:from>
    <xdr:to>
      <xdr:col>71</xdr:col>
      <xdr:colOff>177800</xdr:colOff>
      <xdr:row>38</xdr:row>
      <xdr:rowOff>112268</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12814300" y="6364021"/>
          <a:ext cx="889000" cy="2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35</xdr:row>
      <xdr:rowOff>87698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3436111" y="608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61468</xdr:rowOff>
    </xdr:from>
    <xdr:to>
      <xdr:col>67</xdr:col>
      <xdr:colOff>101600</xdr:colOff>
      <xdr:row>38</xdr:row>
      <xdr:rowOff>163068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2763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8145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2547111" y="63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387" name="教育費グラフ枠">
          <a:extLst>
            <a:ext uri="{FF2B5EF4-FFF2-40B4-BE49-F238E27FC236}">
              <a16:creationId xmlns:a16="http://schemas.microsoft.com/office/drawing/2014/main" id="{00000000-0008-0000-0700-00008301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61</xdr:row>
      <xdr:rowOff>80027</xdr:rowOff>
    </xdr:from>
    <xdr:ext cx="762000"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111989</xdr:rowOff>
    </xdr:from>
    <xdr:to>
      <xdr:col>85</xdr:col>
      <xdr:colOff>177800</xdr:colOff>
      <xdr:row>53</xdr:row>
      <xdr:rowOff>42139</xdr:rowOff>
    </xdr:to>
    <xdr:sp macro="" textlink="">
      <xdr:nvSpPr>
        <xdr:cNvPr id="393" name="楕円 392">
          <a:extLst>
            <a:ext uri="{FF2B5EF4-FFF2-40B4-BE49-F238E27FC236}">
              <a16:creationId xmlns:a16="http://schemas.microsoft.com/office/drawing/2014/main" id="{00000000-0008-0000-0700-000089010000}"/>
            </a:ext>
          </a:extLst>
        </xdr:cNvPr>
        <xdr:cNvSpPr/>
      </xdr:nvSpPr>
      <xdr:spPr>
        <a:xfrm>
          <a:off x="16268700" y="90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50</xdr:row>
      <xdr:rowOff>144500</xdr:rowOff>
    </xdr:from>
    <xdr:to>
      <xdr:col>85</xdr:col>
      <xdr:colOff>127000</xdr:colOff>
      <xdr:row>52</xdr:row>
      <xdr:rowOff>162789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5481300" y="8717000"/>
          <a:ext cx="838200" cy="3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14216</xdr:rowOff>
    </xdr:from>
    <xdr:ext cx="534377" cy="259045"/>
    <xdr:sp macro="" textlink="">
      <xdr:nvSpPr>
        <xdr:cNvPr id="395" name="教育費該当値テキスト">
          <a:extLst>
            <a:ext uri="{FF2B5EF4-FFF2-40B4-BE49-F238E27FC236}">
              <a16:creationId xmlns:a16="http://schemas.microsoft.com/office/drawing/2014/main" id="{00000000-0008-0000-0700-00008B010000}"/>
            </a:ext>
          </a:extLst>
        </xdr:cNvPr>
        <xdr:cNvSpPr txBox="1"/>
      </xdr:nvSpPr>
      <xdr:spPr>
        <a:xfrm>
          <a:off x="16370300" y="892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93700</xdr:rowOff>
    </xdr:from>
    <xdr:to>
      <xdr:col>81</xdr:col>
      <xdr:colOff>101600</xdr:colOff>
      <xdr:row>51</xdr:row>
      <xdr:rowOff>23850</xdr:rowOff>
    </xdr:to>
    <xdr:sp macro="" textlink="">
      <xdr:nvSpPr>
        <xdr:cNvPr id="396" name="楕円 395">
          <a:extLst>
            <a:ext uri="{FF2B5EF4-FFF2-40B4-BE49-F238E27FC236}">
              <a16:creationId xmlns:a16="http://schemas.microsoft.com/office/drawing/2014/main" id="{00000000-0008-0000-0700-00008C010000}"/>
            </a:ext>
          </a:extLst>
        </xdr:cNvPr>
        <xdr:cNvSpPr/>
      </xdr:nvSpPr>
      <xdr:spPr>
        <a:xfrm>
          <a:off x="15430500" y="86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144500</xdr:rowOff>
    </xdr:from>
    <xdr:to>
      <xdr:col>81</xdr:col>
      <xdr:colOff>50800</xdr:colOff>
      <xdr:row>56</xdr:row>
      <xdr:rowOff>57176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4592300" y="8717000"/>
          <a:ext cx="889000" cy="9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49</xdr:row>
      <xdr:rowOff>40377</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15201411" y="844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6376</xdr:rowOff>
    </xdr:from>
    <xdr:to>
      <xdr:col>76</xdr:col>
      <xdr:colOff>165100</xdr:colOff>
      <xdr:row>56</xdr:row>
      <xdr:rowOff>107976</xdr:rowOff>
    </xdr:to>
    <xdr:sp macro="" textlink="">
      <xdr:nvSpPr>
        <xdr:cNvPr id="399" name="楕円 398">
          <a:extLst>
            <a:ext uri="{FF2B5EF4-FFF2-40B4-BE49-F238E27FC236}">
              <a16:creationId xmlns:a16="http://schemas.microsoft.com/office/drawing/2014/main" id="{00000000-0008-0000-0700-00008F010000}"/>
            </a:ext>
          </a:extLst>
        </xdr:cNvPr>
        <xdr:cNvSpPr/>
      </xdr:nvSpPr>
      <xdr:spPr>
        <a:xfrm>
          <a:off x="14541500" y="960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57176</xdr:rowOff>
    </xdr:from>
    <xdr:to>
      <xdr:col>76</xdr:col>
      <xdr:colOff>114300</xdr:colOff>
      <xdr:row>57</xdr:row>
      <xdr:rowOff>165989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3703300" y="9658376"/>
          <a:ext cx="889000" cy="28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54</xdr:row>
      <xdr:rowOff>124503</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14325111" y="93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115189</xdr:rowOff>
    </xdr:from>
    <xdr:to>
      <xdr:col>72</xdr:col>
      <xdr:colOff>38100</xdr:colOff>
      <xdr:row>58</xdr:row>
      <xdr:rowOff>45339</xdr:rowOff>
    </xdr:to>
    <xdr:sp macro="" textlink="">
      <xdr:nvSpPr>
        <xdr:cNvPr id="402" name="楕円 401">
          <a:extLst>
            <a:ext uri="{FF2B5EF4-FFF2-40B4-BE49-F238E27FC236}">
              <a16:creationId xmlns:a16="http://schemas.microsoft.com/office/drawing/2014/main" id="{00000000-0008-0000-0700-000092010000}"/>
            </a:ext>
          </a:extLst>
        </xdr:cNvPr>
        <xdr:cNvSpPr/>
      </xdr:nvSpPr>
      <xdr:spPr>
        <a:xfrm>
          <a:off x="13652500" y="98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116154</xdr:rowOff>
    </xdr:from>
    <xdr:to>
      <xdr:col>71</xdr:col>
      <xdr:colOff>177800</xdr:colOff>
      <xdr:row>57</xdr:row>
      <xdr:rowOff>165989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2814300" y="9888804"/>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56</xdr:row>
      <xdr:rowOff>61866</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13436111" y="966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65354</xdr:rowOff>
    </xdr:from>
    <xdr:to>
      <xdr:col>67</xdr:col>
      <xdr:colOff>101600</xdr:colOff>
      <xdr:row>57</xdr:row>
      <xdr:rowOff>166954</xdr:rowOff>
    </xdr:to>
    <xdr:sp macro="" textlink="">
      <xdr:nvSpPr>
        <xdr:cNvPr id="405" name="楕円 404">
          <a:extLst>
            <a:ext uri="{FF2B5EF4-FFF2-40B4-BE49-F238E27FC236}">
              <a16:creationId xmlns:a16="http://schemas.microsoft.com/office/drawing/2014/main" id="{00000000-0008-0000-0700-000095010000}"/>
            </a:ext>
          </a:extLst>
        </xdr:cNvPr>
        <xdr:cNvSpPr/>
      </xdr:nvSpPr>
      <xdr:spPr>
        <a:xfrm>
          <a:off x="12763500" y="98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12031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12547111" y="96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407" name="正方形/長方形 406">
          <a:extLst>
            <a:ext uri="{FF2B5EF4-FFF2-40B4-BE49-F238E27FC236}">
              <a16:creationId xmlns:a16="http://schemas.microsoft.com/office/drawing/2014/main" id="{00000000-0008-0000-0700-00009701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408" name="正方形/長方形 407">
          <a:extLst>
            <a:ext uri="{FF2B5EF4-FFF2-40B4-BE49-F238E27FC236}">
              <a16:creationId xmlns:a16="http://schemas.microsoft.com/office/drawing/2014/main" id="{00000000-0008-0000-0700-00009801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409" name="正方形/長方形 408">
          <a:extLst>
            <a:ext uri="{FF2B5EF4-FFF2-40B4-BE49-F238E27FC236}">
              <a16:creationId xmlns:a16="http://schemas.microsoft.com/office/drawing/2014/main" id="{00000000-0008-0000-0700-00009901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410" name="正方形/長方形 409">
          <a:extLst>
            <a:ext uri="{FF2B5EF4-FFF2-40B4-BE49-F238E27FC236}">
              <a16:creationId xmlns:a16="http://schemas.microsoft.com/office/drawing/2014/main" id="{00000000-0008-0000-0700-00009A01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77</xdr:row>
      <xdr:rowOff>168927</xdr:rowOff>
    </xdr:from>
    <xdr:ext cx="377026"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2068974" y="13370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75</xdr:row>
      <xdr:rowOff>54627</xdr:rowOff>
    </xdr:from>
    <xdr:ext cx="377026"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72</xdr:row>
      <xdr:rowOff>111777</xdr:rowOff>
    </xdr:from>
    <xdr:ext cx="377026"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2068974" y="12456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168927</xdr:rowOff>
    </xdr:from>
    <xdr:ext cx="377026"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2068974" y="11998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424" name="災害復旧費グラフ枠">
          <a:extLst>
            <a:ext uri="{FF2B5EF4-FFF2-40B4-BE49-F238E27FC236}">
              <a16:creationId xmlns:a16="http://schemas.microsoft.com/office/drawing/2014/main" id="{00000000-0008-0000-0700-0000A801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134620</xdr:rowOff>
    </xdr:from>
    <xdr:to>
      <xdr:col>85</xdr:col>
      <xdr:colOff>177800</xdr:colOff>
      <xdr:row>79</xdr:row>
      <xdr:rowOff>64770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62687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73</xdr:row>
      <xdr:rowOff>4826</xdr:rowOff>
    </xdr:from>
    <xdr:to>
      <xdr:col>85</xdr:col>
      <xdr:colOff>127000</xdr:colOff>
      <xdr:row>79</xdr:row>
      <xdr:rowOff>13970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15481300" y="12520676"/>
          <a:ext cx="838200" cy="103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36847</xdr:rowOff>
    </xdr:from>
    <xdr:ext cx="313932" cy="259045"/>
    <xdr:sp macro="" textlink="">
      <xdr:nvSpPr>
        <xdr:cNvPr id="432" name="災害復旧費該当値テキスト">
          <a:extLst>
            <a:ext uri="{FF2B5EF4-FFF2-40B4-BE49-F238E27FC236}">
              <a16:creationId xmlns:a16="http://schemas.microsoft.com/office/drawing/2014/main" id="{00000000-0008-0000-0700-0000B0010000}"/>
            </a:ext>
          </a:extLst>
        </xdr:cNvPr>
        <xdr:cNvSpPr txBox="1"/>
      </xdr:nvSpPr>
      <xdr:spPr>
        <a:xfrm>
          <a:off x="16370300" y="13409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125476</xdr:rowOff>
    </xdr:from>
    <xdr:to>
      <xdr:col>81</xdr:col>
      <xdr:colOff>101600</xdr:colOff>
      <xdr:row>73</xdr:row>
      <xdr:rowOff>55626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5430500" y="124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107696</xdr:rowOff>
    </xdr:from>
    <xdr:to>
      <xdr:col>81</xdr:col>
      <xdr:colOff>50800</xdr:colOff>
      <xdr:row>73</xdr:row>
      <xdr:rowOff>4826</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14592300" y="124520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39317</xdr:colOff>
      <xdr:row>71</xdr:row>
      <xdr:rowOff>72153</xdr:rowOff>
    </xdr:from>
    <xdr:ext cx="378565"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15279317" y="12245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56896</xdr:rowOff>
    </xdr:from>
    <xdr:to>
      <xdr:col>76</xdr:col>
      <xdr:colOff>165100</xdr:colOff>
      <xdr:row>72</xdr:row>
      <xdr:rowOff>158496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14541500" y="1240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72</xdr:row>
      <xdr:rowOff>107696</xdr:rowOff>
    </xdr:from>
    <xdr:to>
      <xdr:col>76</xdr:col>
      <xdr:colOff>114300</xdr:colOff>
      <xdr:row>72</xdr:row>
      <xdr:rowOff>130556</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flipV="1">
          <a:off x="13703300" y="12452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115517</xdr:colOff>
      <xdr:row>71</xdr:row>
      <xdr:rowOff>3573</xdr:rowOff>
    </xdr:from>
    <xdr:ext cx="378565"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14403017" y="12176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79756</xdr:rowOff>
    </xdr:from>
    <xdr:to>
      <xdr:col>72</xdr:col>
      <xdr:colOff>38100</xdr:colOff>
      <xdr:row>73</xdr:row>
      <xdr:rowOff>9906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13652500" y="124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72</xdr:row>
      <xdr:rowOff>130556</xdr:rowOff>
    </xdr:from>
    <xdr:to>
      <xdr:col>71</xdr:col>
      <xdr:colOff>177800</xdr:colOff>
      <xdr:row>76</xdr:row>
      <xdr:rowOff>80263</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flipV="1">
          <a:off x="12814300" y="12474956"/>
          <a:ext cx="889000" cy="63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179017</xdr:colOff>
      <xdr:row>71</xdr:row>
      <xdr:rowOff>26433</xdr:rowOff>
    </xdr:from>
    <xdr:ext cx="378565"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13514017" y="12199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29463</xdr:rowOff>
    </xdr:from>
    <xdr:to>
      <xdr:col>67</xdr:col>
      <xdr:colOff>101600</xdr:colOff>
      <xdr:row>76</xdr:row>
      <xdr:rowOff>131063</xdr:rowOff>
    </xdr:to>
    <xdr:sp macro="" textlink="">
      <xdr:nvSpPr>
        <xdr:cNvPr id="442" name="楕円 441">
          <a:extLst>
            <a:ext uri="{FF2B5EF4-FFF2-40B4-BE49-F238E27FC236}">
              <a16:creationId xmlns:a16="http://schemas.microsoft.com/office/drawing/2014/main" id="{00000000-0008-0000-0700-0000BA010000}"/>
            </a:ext>
          </a:extLst>
        </xdr:cNvPr>
        <xdr:cNvSpPr/>
      </xdr:nvSpPr>
      <xdr:spPr>
        <a:xfrm>
          <a:off x="12763500" y="1305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74</xdr:row>
      <xdr:rowOff>147591</xdr:rowOff>
    </xdr:from>
    <xdr:ext cx="378565"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12625017" y="1283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465" name="公債費グラフ枠">
          <a:extLst>
            <a:ext uri="{FF2B5EF4-FFF2-40B4-BE49-F238E27FC236}">
              <a16:creationId xmlns:a16="http://schemas.microsoft.com/office/drawing/2014/main" id="{00000000-0008-0000-0700-0000D101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129721</xdr:rowOff>
    </xdr:from>
    <xdr:to>
      <xdr:col>85</xdr:col>
      <xdr:colOff>177800</xdr:colOff>
      <xdr:row>93</xdr:row>
      <xdr:rowOff>59871</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6268700" y="1590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93</xdr:row>
      <xdr:rowOff>9071</xdr:rowOff>
    </xdr:from>
    <xdr:to>
      <xdr:col>85</xdr:col>
      <xdr:colOff>127000</xdr:colOff>
      <xdr:row>98</xdr:row>
      <xdr:rowOff>77161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15481300" y="15953921"/>
          <a:ext cx="838200" cy="92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31948</xdr:rowOff>
    </xdr:from>
    <xdr:ext cx="534377" cy="259045"/>
    <xdr:sp macro="" textlink="">
      <xdr:nvSpPr>
        <xdr:cNvPr id="473" name="公債費該当値テキスト">
          <a:extLst>
            <a:ext uri="{FF2B5EF4-FFF2-40B4-BE49-F238E27FC236}">
              <a16:creationId xmlns:a16="http://schemas.microsoft.com/office/drawing/2014/main" id="{00000000-0008-0000-0700-0000D9010000}"/>
            </a:ext>
          </a:extLst>
        </xdr:cNvPr>
        <xdr:cNvSpPr txBox="1"/>
      </xdr:nvSpPr>
      <xdr:spPr>
        <a:xfrm>
          <a:off x="16370300" y="1580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26361</xdr:rowOff>
    </xdr:from>
    <xdr:to>
      <xdr:col>81</xdr:col>
      <xdr:colOff>101600</xdr:colOff>
      <xdr:row>98</xdr:row>
      <xdr:rowOff>127961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5430500" y="168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40585</xdr:rowOff>
    </xdr:from>
    <xdr:to>
      <xdr:col>81</xdr:col>
      <xdr:colOff>50800</xdr:colOff>
      <xdr:row>98</xdr:row>
      <xdr:rowOff>77161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14592300" y="16156885"/>
          <a:ext cx="889000" cy="7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96</xdr:row>
      <xdr:rowOff>144488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5201411" y="1660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161235</xdr:rowOff>
    </xdr:from>
    <xdr:to>
      <xdr:col>76</xdr:col>
      <xdr:colOff>165100</xdr:colOff>
      <xdr:row>94</xdr:row>
      <xdr:rowOff>91385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4541500" y="1610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89</xdr:row>
      <xdr:rowOff>115207</xdr:rowOff>
    </xdr:from>
    <xdr:to>
      <xdr:col>76</xdr:col>
      <xdr:colOff>114300</xdr:colOff>
      <xdr:row>94</xdr:row>
      <xdr:rowOff>40585</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13703300" y="15374257"/>
          <a:ext cx="889000" cy="78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92</xdr:row>
      <xdr:rowOff>107912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4325111" y="1588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64407</xdr:rowOff>
    </xdr:from>
    <xdr:to>
      <xdr:col>72</xdr:col>
      <xdr:colOff>38100</xdr:colOff>
      <xdr:row>89</xdr:row>
      <xdr:rowOff>166007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3652500" y="153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89</xdr:row>
      <xdr:rowOff>115207</xdr:rowOff>
    </xdr:from>
    <xdr:to>
      <xdr:col>71</xdr:col>
      <xdr:colOff>177800</xdr:colOff>
      <xdr:row>92</xdr:row>
      <xdr:rowOff>79611</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12814300" y="15374257"/>
          <a:ext cx="889000" cy="47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88</xdr:row>
      <xdr:rowOff>11084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3436111" y="15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28811</xdr:rowOff>
    </xdr:from>
    <xdr:to>
      <xdr:col>67</xdr:col>
      <xdr:colOff>101600</xdr:colOff>
      <xdr:row>92</xdr:row>
      <xdr:rowOff>130411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2763500" y="1580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146938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2547111" y="1557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111777</xdr:rowOff>
    </xdr:from>
    <xdr:ext cx="46717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7820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44450</xdr:rowOff>
    </xdr:from>
    <xdr:to>
      <xdr:col>120</xdr:col>
      <xdr:colOff>114300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73677</xdr:rowOff>
    </xdr:from>
    <xdr:ext cx="46717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7820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504" name="諸支出金グラフ枠">
          <a:extLst>
            <a:ext uri="{FF2B5EF4-FFF2-40B4-BE49-F238E27FC236}">
              <a16:creationId xmlns:a16="http://schemas.microsoft.com/office/drawing/2014/main" id="{00000000-0008-0000-0700-0000F801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41</xdr:row>
      <xdr:rowOff>80027</xdr:rowOff>
    </xdr:from>
    <xdr:ext cx="762000"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115570</xdr:rowOff>
    </xdr:from>
    <xdr:to>
      <xdr:col>116</xdr:col>
      <xdr:colOff>114300</xdr:colOff>
      <xdr:row>31</xdr:row>
      <xdr:rowOff>45720</xdr:rowOff>
    </xdr:to>
    <xdr:sp macro="" textlink="">
      <xdr:nvSpPr>
        <xdr:cNvPr id="510" name="楕円 509">
          <a:extLst>
            <a:ext uri="{FF2B5EF4-FFF2-40B4-BE49-F238E27FC236}">
              <a16:creationId xmlns:a16="http://schemas.microsoft.com/office/drawing/2014/main" id="{00000000-0008-0000-0700-0000FE010000}"/>
            </a:ext>
          </a:extLst>
        </xdr:cNvPr>
        <xdr:cNvSpPr/>
      </xdr:nvSpPr>
      <xdr:spPr>
        <a:xfrm>
          <a:off x="22110700" y="52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30</xdr:row>
      <xdr:rowOff>166370</xdr:rowOff>
    </xdr:from>
    <xdr:to>
      <xdr:col>116</xdr:col>
      <xdr:colOff>63500</xdr:colOff>
      <xdr:row>33</xdr:row>
      <xdr:rowOff>59690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21323300" y="5309870"/>
          <a:ext cx="838200" cy="40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17797</xdr:rowOff>
    </xdr:from>
    <xdr:ext cx="469744" cy="259045"/>
    <xdr:sp macro="" textlink="">
      <xdr:nvSpPr>
        <xdr:cNvPr id="512" name="諸支出金該当値テキスト">
          <a:extLst>
            <a:ext uri="{FF2B5EF4-FFF2-40B4-BE49-F238E27FC236}">
              <a16:creationId xmlns:a16="http://schemas.microsoft.com/office/drawing/2014/main" id="{00000000-0008-0000-0700-000000020000}"/>
            </a:ext>
          </a:extLst>
        </xdr:cNvPr>
        <xdr:cNvSpPr txBox="1"/>
      </xdr:nvSpPr>
      <xdr:spPr>
        <a:xfrm>
          <a:off x="22212300" y="51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8890</xdr:rowOff>
    </xdr:from>
    <xdr:to>
      <xdr:col>112</xdr:col>
      <xdr:colOff>38100</xdr:colOff>
      <xdr:row>33</xdr:row>
      <xdr:rowOff>110490</xdr:rowOff>
    </xdr:to>
    <xdr:sp macro="" textlink="">
      <xdr:nvSpPr>
        <xdr:cNvPr id="513" name="楕円 512">
          <a:extLst>
            <a:ext uri="{FF2B5EF4-FFF2-40B4-BE49-F238E27FC236}">
              <a16:creationId xmlns:a16="http://schemas.microsoft.com/office/drawing/2014/main" id="{00000000-0008-0000-0700-000001020000}"/>
            </a:ext>
          </a:extLst>
        </xdr:cNvPr>
        <xdr:cNvSpPr/>
      </xdr:nvSpPr>
      <xdr:spPr>
        <a:xfrm>
          <a:off x="21272500" y="566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59690</xdr:rowOff>
    </xdr:from>
    <xdr:to>
      <xdr:col>111</xdr:col>
      <xdr:colOff>177800</xdr:colOff>
      <xdr:row>34</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20434300" y="57175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31</xdr:row>
      <xdr:rowOff>127017</xdr:rowOff>
    </xdr:from>
    <xdr:ext cx="469744"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21075728" y="544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50800</xdr:rowOff>
    </xdr:from>
    <xdr:to>
      <xdr:col>107</xdr:col>
      <xdr:colOff>101600</xdr:colOff>
      <xdr:row>34</xdr:row>
      <xdr:rowOff>152400</xdr:rowOff>
    </xdr:to>
    <xdr:sp macro="" textlink="">
      <xdr:nvSpPr>
        <xdr:cNvPr id="516" name="楕円 515">
          <a:extLst>
            <a:ext uri="{FF2B5EF4-FFF2-40B4-BE49-F238E27FC236}">
              <a16:creationId xmlns:a16="http://schemas.microsoft.com/office/drawing/2014/main" id="{00000000-0008-0000-0700-000004020000}"/>
            </a:ext>
          </a:extLst>
        </xdr:cNvPr>
        <xdr:cNvSpPr/>
      </xdr:nvSpPr>
      <xdr:spPr>
        <a:xfrm>
          <a:off x="20383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101600</xdr:rowOff>
    </xdr:from>
    <xdr:to>
      <xdr:col>107</xdr:col>
      <xdr:colOff>50800</xdr:colOff>
      <xdr:row>39</xdr:row>
      <xdr:rowOff>135890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9545300" y="5930900"/>
          <a:ext cx="889000" cy="89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6428</xdr:colOff>
      <xdr:row>32</xdr:row>
      <xdr:rowOff>168927</xdr:rowOff>
    </xdr:from>
    <xdr:ext cx="469744"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20199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85090</xdr:rowOff>
    </xdr:from>
    <xdr:to>
      <xdr:col>102</xdr:col>
      <xdr:colOff>165100</xdr:colOff>
      <xdr:row>40</xdr:row>
      <xdr:rowOff>15240</xdr:rowOff>
    </xdr:to>
    <xdr:sp macro="" textlink="">
      <xdr:nvSpPr>
        <xdr:cNvPr id="519" name="楕円 518">
          <a:extLst>
            <a:ext uri="{FF2B5EF4-FFF2-40B4-BE49-F238E27FC236}">
              <a16:creationId xmlns:a16="http://schemas.microsoft.com/office/drawing/2014/main" id="{00000000-0008-0000-0700-000007020000}"/>
            </a:ext>
          </a:extLst>
        </xdr:cNvPr>
        <xdr:cNvSpPr/>
      </xdr:nvSpPr>
      <xdr:spPr>
        <a:xfrm>
          <a:off x="194945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67310</xdr:rowOff>
    </xdr:from>
    <xdr:to>
      <xdr:col>102</xdr:col>
      <xdr:colOff>114300</xdr:colOff>
      <xdr:row>39</xdr:row>
      <xdr:rowOff>135890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8656300" y="6068060"/>
          <a:ext cx="889000" cy="7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69928</xdr:colOff>
      <xdr:row>38</xdr:row>
      <xdr:rowOff>31767</xdr:rowOff>
    </xdr:from>
    <xdr:ext cx="469744"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9310428" y="654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16510</xdr:rowOff>
    </xdr:from>
    <xdr:to>
      <xdr:col>98</xdr:col>
      <xdr:colOff>38100</xdr:colOff>
      <xdr:row>35</xdr:row>
      <xdr:rowOff>118110</xdr:rowOff>
    </xdr:to>
    <xdr:sp macro="" textlink="">
      <xdr:nvSpPr>
        <xdr:cNvPr id="522" name="楕円 521">
          <a:extLst>
            <a:ext uri="{FF2B5EF4-FFF2-40B4-BE49-F238E27FC236}">
              <a16:creationId xmlns:a16="http://schemas.microsoft.com/office/drawing/2014/main" id="{00000000-0008-0000-0700-00000A020000}"/>
            </a:ext>
          </a:extLst>
        </xdr:cNvPr>
        <xdr:cNvSpPr/>
      </xdr:nvSpPr>
      <xdr:spPr>
        <a:xfrm>
          <a:off x="18605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134637</xdr:rowOff>
    </xdr:from>
    <xdr:ext cx="469744"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8421428"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524" name="正方形/長方形 523">
          <a:extLst>
            <a:ext uri="{FF2B5EF4-FFF2-40B4-BE49-F238E27FC236}">
              <a16:creationId xmlns:a16="http://schemas.microsoft.com/office/drawing/2014/main" id="{00000000-0008-0000-0700-00000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525" name="正方形/長方形 524">
          <a:extLst>
            <a:ext uri="{FF2B5EF4-FFF2-40B4-BE49-F238E27FC236}">
              <a16:creationId xmlns:a16="http://schemas.microsoft.com/office/drawing/2014/main" id="{00000000-0008-0000-0700-00000D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526" name="正方形/長方形 525">
          <a:extLst>
            <a:ext uri="{FF2B5EF4-FFF2-40B4-BE49-F238E27FC236}">
              <a16:creationId xmlns:a16="http://schemas.microsoft.com/office/drawing/2014/main" id="{00000000-0008-0000-0700-00000E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527" name="正方形/長方形 526">
          <a:extLst>
            <a:ext uri="{FF2B5EF4-FFF2-40B4-BE49-F238E27FC236}">
              <a16:creationId xmlns:a16="http://schemas.microsoft.com/office/drawing/2014/main" id="{00000000-0008-0000-0700-00000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534" name="前年度繰上充用金グラフ枠">
          <a:extLst>
            <a:ext uri="{FF2B5EF4-FFF2-40B4-BE49-F238E27FC236}">
              <a16:creationId xmlns:a16="http://schemas.microsoft.com/office/drawing/2014/main" id="{00000000-0008-0000-0700-000016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54</xdr:row>
      <xdr:rowOff>139700</xdr:rowOff>
    </xdr:from>
    <xdr:to>
      <xdr:col>116</xdr:col>
      <xdr:colOff>63500</xdr:colOff>
      <xdr:row>54</xdr:row>
      <xdr:rowOff>139700</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162577</xdr:rowOff>
    </xdr:from>
    <xdr:ext cx="249299" cy="259045"/>
    <xdr:sp macro="" textlink="">
      <xdr:nvSpPr>
        <xdr:cNvPr id="542" name="前年度繰上充用金該当値テキスト">
          <a:extLst>
            <a:ext uri="{FF2B5EF4-FFF2-40B4-BE49-F238E27FC236}">
              <a16:creationId xmlns:a16="http://schemas.microsoft.com/office/drawing/2014/main" id="{00000000-0008-0000-0700-00001E020000}"/>
            </a:ext>
          </a:extLst>
        </xdr:cNvPr>
        <xdr:cNvSpPr txBox="1"/>
      </xdr:nvSpPr>
      <xdr:spPr>
        <a:xfrm>
          <a:off x="22212300" y="924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111</xdr:col>
      <xdr:colOff>40450</xdr:colOff>
      <xdr:row>53</xdr:row>
      <xdr:rowOff>35577</xdr:rowOff>
    </xdr:from>
    <xdr:ext cx="24929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54</xdr:row>
      <xdr:rowOff>139700</xdr:rowOff>
    </xdr:from>
    <xdr:to>
      <xdr:col>107</xdr:col>
      <xdr:colOff>50800</xdr:colOff>
      <xdr:row>54</xdr:row>
      <xdr:rowOff>139700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116650</xdr:colOff>
      <xdr:row>53</xdr:row>
      <xdr:rowOff>35577</xdr:rowOff>
    </xdr:from>
    <xdr:ext cx="249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54</xdr:row>
      <xdr:rowOff>139700</xdr:rowOff>
    </xdr:from>
    <xdr:to>
      <xdr:col>102</xdr:col>
      <xdr:colOff>114300</xdr:colOff>
      <xdr:row>54</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180150</xdr:colOff>
      <xdr:row>53</xdr:row>
      <xdr:rowOff>35577</xdr:rowOff>
    </xdr:from>
    <xdr:ext cx="249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573" name="消防費グラフ枠">
          <a:extLst>
            <a:ext uri="{FF2B5EF4-FFF2-40B4-BE49-F238E27FC236}">
              <a16:creationId xmlns:a16="http://schemas.microsoft.com/office/drawing/2014/main" id="{00000000-0008-0000-0700-00003D02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5080</xdr:rowOff>
    </xdr:from>
    <xdr:to>
      <xdr:col>116</xdr:col>
      <xdr:colOff>114300</xdr:colOff>
      <xdr:row>71</xdr:row>
      <xdr:rowOff>106680</xdr:rowOff>
    </xdr:to>
    <xdr:sp macro="" textlink="">
      <xdr:nvSpPr>
        <xdr:cNvPr id="579" name="楕円 578">
          <a:extLst>
            <a:ext uri="{FF2B5EF4-FFF2-40B4-BE49-F238E27FC236}">
              <a16:creationId xmlns:a16="http://schemas.microsoft.com/office/drawing/2014/main" id="{00000000-0008-0000-0700-000043020000}"/>
            </a:ext>
          </a:extLst>
        </xdr:cNvPr>
        <xdr:cNvSpPr/>
      </xdr:nvSpPr>
      <xdr:spPr>
        <a:xfrm>
          <a:off x="22110700" y="121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71</xdr:row>
      <xdr:rowOff>55880</xdr:rowOff>
    </xdr:from>
    <xdr:to>
      <xdr:col>116</xdr:col>
      <xdr:colOff>63500</xdr:colOff>
      <xdr:row>75</xdr:row>
      <xdr:rowOff>93980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21323300" y="12228830"/>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78757</xdr:rowOff>
    </xdr:from>
    <xdr:ext cx="534377" cy="259045"/>
    <xdr:sp macro="" textlink="">
      <xdr:nvSpPr>
        <xdr:cNvPr id="581" name="消防費該当値テキスト">
          <a:extLst>
            <a:ext uri="{FF2B5EF4-FFF2-40B4-BE49-F238E27FC236}">
              <a16:creationId xmlns:a16="http://schemas.microsoft.com/office/drawing/2014/main" id="{00000000-0008-0000-0700-000045020000}"/>
            </a:ext>
          </a:extLst>
        </xdr:cNvPr>
        <xdr:cNvSpPr txBox="1"/>
      </xdr:nvSpPr>
      <xdr:spPr>
        <a:xfrm>
          <a:off x="22212300" y="1208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43180</xdr:rowOff>
    </xdr:from>
    <xdr:to>
      <xdr:col>112</xdr:col>
      <xdr:colOff>38100</xdr:colOff>
      <xdr:row>75</xdr:row>
      <xdr:rowOff>144780</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21272500" y="129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93980</xdr:rowOff>
    </xdr:from>
    <xdr:to>
      <xdr:col>111</xdr:col>
      <xdr:colOff>177800</xdr:colOff>
      <xdr:row>78</xdr:row>
      <xdr:rowOff>48261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20434300" y="12952730"/>
          <a:ext cx="889000" cy="46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73</xdr:row>
      <xdr:rowOff>161307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21043411" y="1267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168911</xdr:rowOff>
    </xdr:from>
    <xdr:to>
      <xdr:col>107</xdr:col>
      <xdr:colOff>101600</xdr:colOff>
      <xdr:row>78</xdr:row>
      <xdr:rowOff>99061</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20383500" y="13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17780</xdr:rowOff>
    </xdr:from>
    <xdr:to>
      <xdr:col>107</xdr:col>
      <xdr:colOff>50800</xdr:colOff>
      <xdr:row>78</xdr:row>
      <xdr:rowOff>48261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9545300" y="13219430"/>
          <a:ext cx="88900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105</xdr:col>
      <xdr:colOff>164611</xdr:colOff>
      <xdr:row>76</xdr:row>
      <xdr:rowOff>115588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20167111" y="1314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138430</xdr:rowOff>
    </xdr:from>
    <xdr:to>
      <xdr:col>102</xdr:col>
      <xdr:colOff>165100</xdr:colOff>
      <xdr:row>77</xdr:row>
      <xdr:rowOff>68580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94945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17780</xdr:rowOff>
    </xdr:from>
    <xdr:to>
      <xdr:col>102</xdr:col>
      <xdr:colOff>114300</xdr:colOff>
      <xdr:row>77</xdr:row>
      <xdr:rowOff>170180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8656300" y="132194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37611</xdr:colOff>
      <xdr:row>75</xdr:row>
      <xdr:rowOff>85107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9278111" y="1294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119380</xdr:rowOff>
    </xdr:from>
    <xdr:to>
      <xdr:col>98</xdr:col>
      <xdr:colOff>38100</xdr:colOff>
      <xdr:row>78</xdr:row>
      <xdr:rowOff>49530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86055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66057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8389111" y="130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・歳出決算総額の主な構成項目の一つである民生費は、少子高齢化の進展を背景とした社会保障関連の支出の増などに伴い、近年は、増加傾向にある。</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年度においては、待機児童対策が充実した一方で、福祉先進都市実現基金への元金積立が皆減したことにより、対前年度比</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11,376</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70,936</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・消防費については、都は、大都市制度の特例として特別区に代わって消防事務を処理するほか、市町村から消防事務を受託しており、都道府県では、都のみが消防費を支出しているという特徴がある。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・警察費については、本来国の責務で行われるべき首都警察業務を都が担っていることが、都道府県平均と比較して高い決算値となっている１つの要因である。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は、年度間の財源調整を図り、財政の健全な運営に資することを目的としており、都税収入が不安定な都の財政運営にとって大きな役割を果たしている。中長期にわたり安定的に行政サービスを提供していくために、財源として活用可能な基金として、残高の確保は極めて重要といえる。</a:t>
          </a:r>
        </a:p>
        <a:p>
          <a:r>
            <a:rPr kumimoji="1" lang="ja-JP" altLang="en-US" sz="800">
              <a:latin typeface="ＭＳ ゴシック" pitchFamily="49" charset="-128"/>
              <a:ea typeface="ＭＳ ゴシック" pitchFamily="49" charset="-128"/>
            </a:rPr>
            <a:t>・こうした点を踏まえ、都税収入が堅調な近年では将来に備えて積立を行い、</a:t>
          </a:r>
          <a:r>
            <a:rPr kumimoji="1" lang="en-US" altLang="ja-JP" sz="800">
              <a:latin typeface="ＭＳ ゴシック" pitchFamily="49" charset="-128"/>
              <a:ea typeface="ＭＳ ゴシック" pitchFamily="49" charset="-128"/>
            </a:rPr>
            <a:t>29</a:t>
          </a:r>
          <a:r>
            <a:rPr kumimoji="1" lang="ja-JP" altLang="en-US" sz="800">
              <a:latin typeface="ＭＳ ゴシック" pitchFamily="49" charset="-128"/>
              <a:ea typeface="ＭＳ ゴシック" pitchFamily="49" charset="-128"/>
            </a:rPr>
            <a:t>年度における基金残高は、対前年度比</a:t>
          </a:r>
          <a:r>
            <a:rPr kumimoji="1" lang="en-US" altLang="ja-JP" sz="800">
              <a:latin typeface="ＭＳ ゴシック" pitchFamily="49" charset="-128"/>
              <a:ea typeface="ＭＳ ゴシック" pitchFamily="49" charset="-128"/>
            </a:rPr>
            <a:t>14.2</a:t>
          </a:r>
          <a:r>
            <a:rPr kumimoji="1" lang="ja-JP" altLang="en-US" sz="800">
              <a:latin typeface="ＭＳ ゴシック" pitchFamily="49" charset="-128"/>
              <a:ea typeface="ＭＳ ゴシック" pitchFamily="49" charset="-128"/>
            </a:rPr>
            <a:t>％の増となった。</a:t>
          </a:r>
        </a:p>
        <a:p>
          <a:r>
            <a:rPr kumimoji="1" lang="ja-JP" altLang="en-US" sz="800">
              <a:latin typeface="ＭＳ ゴシック" pitchFamily="49" charset="-128"/>
              <a:ea typeface="ＭＳ ゴシック" pitchFamily="49" charset="-128"/>
            </a:rPr>
            <a:t>・一方、算定上の分母となる標準財政規模は同</a:t>
          </a:r>
          <a:r>
            <a:rPr kumimoji="1" lang="en-US" altLang="ja-JP" sz="800">
              <a:latin typeface="ＭＳ ゴシック" pitchFamily="49" charset="-128"/>
              <a:ea typeface="ＭＳ ゴシック" pitchFamily="49" charset="-128"/>
            </a:rPr>
            <a:t>1.0</a:t>
          </a:r>
          <a:r>
            <a:rPr kumimoji="1" lang="ja-JP" altLang="en-US" sz="800">
              <a:latin typeface="ＭＳ ゴシック" pitchFamily="49" charset="-128"/>
              <a:ea typeface="ＭＳ ゴシック" pitchFamily="49" charset="-128"/>
            </a:rPr>
            <a:t>％の増となったため、財政調整基金残高の対標準財政規模比は、</a:t>
          </a:r>
          <a:r>
            <a:rPr kumimoji="1" lang="en-US" altLang="ja-JP" sz="800">
              <a:latin typeface="ＭＳ ゴシック" pitchFamily="49" charset="-128"/>
              <a:ea typeface="ＭＳ ゴシック" pitchFamily="49" charset="-128"/>
            </a:rPr>
            <a:t>2.13</a:t>
          </a:r>
          <a:r>
            <a:rPr kumimoji="1" lang="ja-JP" altLang="en-US" sz="800">
              <a:latin typeface="ＭＳ ゴシック" pitchFamily="49" charset="-128"/>
              <a:ea typeface="ＭＳ ゴシック" pitchFamily="49" charset="-128"/>
            </a:rPr>
            <a:t>ポイント増の</a:t>
          </a:r>
          <a:r>
            <a:rPr kumimoji="1" lang="en-US" altLang="ja-JP" sz="800">
              <a:latin typeface="ＭＳ ゴシック" pitchFamily="49" charset="-128"/>
              <a:ea typeface="ＭＳ ゴシック" pitchFamily="49" charset="-128"/>
            </a:rPr>
            <a:t>18.45</a:t>
          </a:r>
          <a:r>
            <a:rPr kumimoji="1" lang="ja-JP" altLang="en-US" sz="800">
              <a:latin typeface="ＭＳ ゴシック" pitchFamily="49" charset="-128"/>
              <a:ea typeface="ＭＳ ゴシック" pitchFamily="49" charset="-128"/>
            </a:rPr>
            <a:t>％となった。</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・実質収支については、近年、収支均衡が続いていたが、</a:t>
          </a:r>
          <a:r>
            <a:rPr kumimoji="1" lang="en-US" altLang="ja-JP" sz="800">
              <a:latin typeface="ＭＳ ゴシック" pitchFamily="49" charset="-128"/>
              <a:ea typeface="ＭＳ ゴシック" pitchFamily="49" charset="-128"/>
            </a:rPr>
            <a:t>29</a:t>
          </a:r>
          <a:r>
            <a:rPr kumimoji="1" lang="ja-JP" altLang="en-US" sz="800">
              <a:latin typeface="ＭＳ ゴシック" pitchFamily="49" charset="-128"/>
              <a:ea typeface="ＭＳ ゴシック" pitchFamily="49" charset="-128"/>
            </a:rPr>
            <a:t>年度は</a:t>
          </a:r>
          <a:r>
            <a:rPr kumimoji="1" lang="en-US" altLang="ja-JP" sz="800">
              <a:latin typeface="ＭＳ ゴシック" pitchFamily="49" charset="-128"/>
              <a:ea typeface="ＭＳ ゴシック" pitchFamily="49" charset="-128"/>
            </a:rPr>
            <a:t>28</a:t>
          </a:r>
          <a:r>
            <a:rPr kumimoji="1" lang="ja-JP" altLang="en-US" sz="800">
              <a:latin typeface="ＭＳ ゴシック" pitchFamily="49" charset="-128"/>
              <a:ea typeface="ＭＳ ゴシック" pitchFamily="49" charset="-128"/>
            </a:rPr>
            <a:t>年度に引き続き、自律改革の取組を行い無駄の排除を一層徹底し、歳出の見直しを図ったことなどにより、</a:t>
          </a:r>
          <a:r>
            <a:rPr kumimoji="1" lang="en-US" altLang="ja-JP" sz="800">
              <a:latin typeface="ＭＳ ゴシック" pitchFamily="49" charset="-128"/>
              <a:ea typeface="ＭＳ ゴシック" pitchFamily="49" charset="-128"/>
            </a:rPr>
            <a:t>1,253</a:t>
          </a:r>
          <a:r>
            <a:rPr kumimoji="1" lang="ja-JP" altLang="en-US" sz="800">
              <a:latin typeface="ＭＳ ゴシック" pitchFamily="49" charset="-128"/>
              <a:ea typeface="ＭＳ ゴシック" pitchFamily="49" charset="-128"/>
            </a:rPr>
            <a:t>億円の黒字となった。</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・なお、本表の実質収支額には、本来次年度へ繰り越すべき財源である地方消費税に係る他道府県への未清算金が含まれている。</a:t>
          </a:r>
          <a:r>
            <a:rPr kumimoji="1" lang="en-US" altLang="ja-JP" sz="800">
              <a:latin typeface="ＭＳ ゴシック" pitchFamily="49" charset="-128"/>
              <a:ea typeface="ＭＳ ゴシック" pitchFamily="49" charset="-128"/>
            </a:rPr>
            <a:t>29</a:t>
          </a:r>
          <a:r>
            <a:rPr kumimoji="1" lang="ja-JP" altLang="en-US" sz="800">
              <a:latin typeface="ＭＳ ゴシック" pitchFamily="49" charset="-128"/>
              <a:ea typeface="ＭＳ ゴシック" pitchFamily="49" charset="-128"/>
            </a:rPr>
            <a:t>年度における実質収支額</a:t>
          </a:r>
          <a:r>
            <a:rPr kumimoji="1" lang="en-US" altLang="ja-JP" sz="800">
              <a:latin typeface="ＭＳ ゴシック" pitchFamily="49" charset="-128"/>
              <a:ea typeface="ＭＳ ゴシック" pitchFamily="49" charset="-128"/>
            </a:rPr>
            <a:t>3,278</a:t>
          </a:r>
          <a:r>
            <a:rPr kumimoji="1" lang="ja-JP" altLang="en-US" sz="800">
              <a:latin typeface="ＭＳ ゴシック" pitchFamily="49" charset="-128"/>
              <a:ea typeface="ＭＳ ゴシック" pitchFamily="49" charset="-128"/>
            </a:rPr>
            <a:t>億円から、地方消費税の未清算に伴う次年度繰越金</a:t>
          </a:r>
          <a:r>
            <a:rPr kumimoji="1" lang="en-US" altLang="ja-JP" sz="800">
              <a:latin typeface="ＭＳ ゴシック" pitchFamily="49" charset="-128"/>
              <a:ea typeface="ＭＳ ゴシック" pitchFamily="49" charset="-128"/>
            </a:rPr>
            <a:t>2,025</a:t>
          </a:r>
          <a:r>
            <a:rPr kumimoji="1" lang="ja-JP" altLang="en-US" sz="800">
              <a:latin typeface="ＭＳ ゴシック" pitchFamily="49" charset="-128"/>
              <a:ea typeface="ＭＳ ゴシック" pitchFamily="49" charset="-128"/>
            </a:rPr>
            <a:t>億円を除いた収支額は</a:t>
          </a:r>
          <a:r>
            <a:rPr kumimoji="1" lang="en-US" altLang="ja-JP" sz="800">
              <a:latin typeface="ＭＳ ゴシック" pitchFamily="49" charset="-128"/>
              <a:ea typeface="ＭＳ ゴシック" pitchFamily="49" charset="-128"/>
            </a:rPr>
            <a:t>1,253</a:t>
          </a:r>
          <a:r>
            <a:rPr kumimoji="1" lang="ja-JP" altLang="en-US" sz="800">
              <a:latin typeface="ＭＳ ゴシック" pitchFamily="49" charset="-128"/>
              <a:ea typeface="ＭＳ ゴシック" pitchFamily="49" charset="-128"/>
            </a:rPr>
            <a:t>億円となり、標準財政規模に対する割合は</a:t>
          </a:r>
          <a:r>
            <a:rPr kumimoji="1" lang="en-US" altLang="ja-JP" sz="800">
              <a:latin typeface="ＭＳ ゴシック" pitchFamily="49" charset="-128"/>
              <a:ea typeface="ＭＳ ゴシック" pitchFamily="49" charset="-128"/>
            </a:rPr>
            <a:t>3.23</a:t>
          </a:r>
          <a:r>
            <a:rPr kumimoji="1" lang="ja-JP" altLang="en-US" sz="800">
              <a:latin typeface="ＭＳ ゴシック" pitchFamily="49" charset="-128"/>
              <a:ea typeface="ＭＳ ゴシック" pitchFamily="49" charset="-128"/>
            </a:rPr>
            <a:t>％となる。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東京都</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年度の制度創設以来、全会計において実質赤字額及び資金不足額が発生していないため、算出されていない。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年度以降、標準財政規模が一貫して増加していることなどにより、標準財政規模に対する連結実質黒字額の比率は、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年度まで減少を続けた。</a:t>
          </a:r>
        </a:p>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年度においては、施策を総点検し、自律改革の取組を行うなど、歳出の見直しを図ったことにより、一般会計における黒字額が増加したことに伴い、比率は増加した。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年度に引き続き、自律改革の取組を行い無駄の排除を一層徹底し、歳出の見直しを図った一方、標準財政規模が増加したことなどにより、比率は減少した。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34" customWidth="1"/>
    <col min="12" max="12" width="2.21875" style="134" customWidth="1"/>
    <col min="13" max="17" width="2.33203125" style="134" customWidth="1"/>
    <col min="18" max="119" width="2.109375" style="134" customWidth="1"/>
    <col min="120" max="16384" width="0" style="134" hidden="1"/>
  </cols>
  <sheetData>
    <row r="1" spans="1:119" ht="33" customHeight="1" x14ac:dyDescent="0.2">
      <c r="B1" s="519" t="s">
        <v>72</v>
      </c>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c r="AS1" s="519"/>
      <c r="AT1" s="519"/>
      <c r="AU1" s="519"/>
      <c r="AV1" s="519"/>
      <c r="AW1" s="519"/>
      <c r="AX1" s="519"/>
      <c r="AY1" s="519"/>
      <c r="AZ1" s="519"/>
      <c r="BA1" s="519"/>
      <c r="BB1" s="519"/>
      <c r="BC1" s="519"/>
      <c r="BD1" s="519"/>
      <c r="BE1" s="519"/>
      <c r="BF1" s="519"/>
      <c r="BG1" s="519"/>
      <c r="BH1" s="519"/>
      <c r="BI1" s="519"/>
      <c r="BJ1" s="519"/>
      <c r="BK1" s="519"/>
      <c r="BL1" s="519"/>
      <c r="BM1" s="519"/>
      <c r="BN1" s="519"/>
      <c r="BO1" s="519"/>
      <c r="BP1" s="519"/>
      <c r="BQ1" s="519"/>
      <c r="BR1" s="519"/>
      <c r="BS1" s="519"/>
      <c r="BT1" s="519"/>
      <c r="BU1" s="519"/>
      <c r="BV1" s="519"/>
      <c r="BW1" s="519"/>
      <c r="BX1" s="519"/>
      <c r="BY1" s="519"/>
      <c r="BZ1" s="519"/>
      <c r="CA1" s="519"/>
      <c r="CB1" s="519"/>
      <c r="CC1" s="519"/>
      <c r="CD1" s="519"/>
      <c r="CE1" s="519"/>
      <c r="CF1" s="519"/>
      <c r="CG1" s="519"/>
      <c r="CH1" s="519"/>
      <c r="CI1" s="519"/>
      <c r="CJ1" s="519"/>
      <c r="CK1" s="519"/>
      <c r="CL1" s="519"/>
      <c r="CM1" s="519"/>
      <c r="CN1" s="519"/>
      <c r="CO1" s="519"/>
      <c r="CP1" s="519"/>
      <c r="CQ1" s="519"/>
      <c r="CR1" s="519"/>
      <c r="CS1" s="519"/>
      <c r="CT1" s="519"/>
      <c r="CU1" s="519"/>
      <c r="CV1" s="519"/>
      <c r="CW1" s="519"/>
      <c r="CX1" s="519"/>
      <c r="CY1" s="519"/>
      <c r="CZ1" s="519"/>
      <c r="DA1" s="519"/>
      <c r="DB1" s="519"/>
      <c r="DC1" s="519"/>
      <c r="DD1" s="519"/>
      <c r="DE1" s="519"/>
      <c r="DF1" s="519"/>
      <c r="DG1" s="519"/>
      <c r="DH1" s="519"/>
      <c r="DI1" s="519"/>
      <c r="DJ1" s="135"/>
      <c r="DK1" s="135"/>
      <c r="DL1" s="135"/>
      <c r="DM1" s="135"/>
      <c r="DN1" s="135"/>
      <c r="DO1" s="135"/>
    </row>
    <row r="2" spans="1:119" ht="24" thickBot="1" x14ac:dyDescent="0.25">
      <c r="B2" s="136" t="s">
        <v>73</v>
      </c>
      <c r="C2" s="137"/>
    </row>
    <row r="3" spans="1:119" ht="18.75" customHeight="1" thickBot="1" x14ac:dyDescent="0.25">
      <c r="A3" s="135"/>
      <c r="B3" s="520" t="s">
        <v>74</v>
      </c>
      <c r="C3" s="491"/>
      <c r="D3" s="492"/>
      <c r="E3" s="492"/>
      <c r="F3" s="492"/>
      <c r="G3" s="492"/>
      <c r="H3" s="492"/>
      <c r="I3" s="492"/>
      <c r="J3" s="492"/>
      <c r="K3" s="492"/>
      <c r="L3" s="492" t="s">
        <v>75</v>
      </c>
      <c r="M3" s="492"/>
      <c r="N3" s="492"/>
      <c r="O3" s="492"/>
      <c r="P3" s="492"/>
      <c r="Q3" s="492"/>
      <c r="R3" s="493"/>
      <c r="S3" s="493"/>
      <c r="T3" s="493"/>
      <c r="U3" s="493"/>
      <c r="V3" s="494"/>
      <c r="W3" s="522" t="s">
        <v>76</v>
      </c>
      <c r="X3" s="523"/>
      <c r="Y3" s="523"/>
      <c r="Z3" s="523"/>
      <c r="AA3" s="523"/>
      <c r="AB3" s="523"/>
      <c r="AC3" s="523"/>
      <c r="AD3" s="523"/>
      <c r="AE3" s="523"/>
      <c r="AF3" s="523"/>
      <c r="AG3" s="523"/>
      <c r="AH3" s="523"/>
      <c r="AI3" s="523"/>
      <c r="AJ3" s="523"/>
      <c r="AK3" s="523"/>
      <c r="AL3" s="523"/>
      <c r="AM3" s="523"/>
      <c r="AN3" s="523"/>
      <c r="AO3" s="523"/>
      <c r="AP3" s="523"/>
      <c r="AQ3" s="523"/>
      <c r="AR3" s="523"/>
      <c r="AS3" s="523"/>
      <c r="AT3" s="523"/>
      <c r="AU3" s="523"/>
      <c r="AV3" s="523"/>
      <c r="AW3" s="523"/>
      <c r="AX3" s="523"/>
      <c r="AY3" s="524"/>
      <c r="AZ3" s="388" t="s">
        <v>1</v>
      </c>
      <c r="BA3" s="389"/>
      <c r="BB3" s="389"/>
      <c r="BC3" s="389"/>
      <c r="BD3" s="389"/>
      <c r="BE3" s="389"/>
      <c r="BF3" s="389"/>
      <c r="BG3" s="389"/>
      <c r="BH3" s="389"/>
      <c r="BI3" s="389"/>
      <c r="BJ3" s="389"/>
      <c r="BK3" s="389"/>
      <c r="BL3" s="389"/>
      <c r="BM3" s="525"/>
      <c r="BN3" s="489" t="s">
        <v>77</v>
      </c>
      <c r="BO3" s="490"/>
      <c r="BP3" s="490"/>
      <c r="BQ3" s="490"/>
      <c r="BR3" s="490"/>
      <c r="BS3" s="490"/>
      <c r="BT3" s="490"/>
      <c r="BU3" s="526"/>
      <c r="BV3" s="489" t="s">
        <v>78</v>
      </c>
      <c r="BW3" s="490"/>
      <c r="BX3" s="490"/>
      <c r="BY3" s="490"/>
      <c r="BZ3" s="490"/>
      <c r="CA3" s="490"/>
      <c r="CB3" s="490"/>
      <c r="CC3" s="526"/>
      <c r="CD3" s="388" t="s">
        <v>1</v>
      </c>
      <c r="CE3" s="389"/>
      <c r="CF3" s="389"/>
      <c r="CG3" s="389"/>
      <c r="CH3" s="389"/>
      <c r="CI3" s="389"/>
      <c r="CJ3" s="389"/>
      <c r="CK3" s="389"/>
      <c r="CL3" s="389"/>
      <c r="CM3" s="389"/>
      <c r="CN3" s="389"/>
      <c r="CO3" s="389"/>
      <c r="CP3" s="389"/>
      <c r="CQ3" s="389"/>
      <c r="CR3" s="389"/>
      <c r="CS3" s="525"/>
      <c r="CT3" s="489" t="s">
        <v>79</v>
      </c>
      <c r="CU3" s="490"/>
      <c r="CV3" s="490"/>
      <c r="CW3" s="490"/>
      <c r="CX3" s="490"/>
      <c r="CY3" s="490"/>
      <c r="CZ3" s="490"/>
      <c r="DA3" s="526"/>
      <c r="DB3" s="489" t="s">
        <v>80</v>
      </c>
      <c r="DC3" s="490"/>
      <c r="DD3" s="490"/>
      <c r="DE3" s="490"/>
      <c r="DF3" s="490"/>
      <c r="DG3" s="490"/>
      <c r="DH3" s="490"/>
      <c r="DI3" s="526"/>
    </row>
    <row r="4" spans="1:119" ht="18.75" customHeight="1" x14ac:dyDescent="0.2">
      <c r="A4" s="135"/>
      <c r="B4" s="521"/>
      <c r="C4" s="479"/>
      <c r="D4" s="495"/>
      <c r="E4" s="495"/>
      <c r="F4" s="495"/>
      <c r="G4" s="495"/>
      <c r="H4" s="495"/>
      <c r="I4" s="495"/>
      <c r="J4" s="495"/>
      <c r="K4" s="495"/>
      <c r="L4" s="495"/>
      <c r="M4" s="495"/>
      <c r="N4" s="495"/>
      <c r="O4" s="495"/>
      <c r="P4" s="495"/>
      <c r="Q4" s="495"/>
      <c r="R4" s="496"/>
      <c r="S4" s="496"/>
      <c r="T4" s="496"/>
      <c r="U4" s="496"/>
      <c r="V4" s="497"/>
      <c r="W4" s="441" t="s">
        <v>81</v>
      </c>
      <c r="X4" s="442"/>
      <c r="Y4" s="443"/>
      <c r="Z4" s="450" t="s">
        <v>1</v>
      </c>
      <c r="AA4" s="451"/>
      <c r="AB4" s="451"/>
      <c r="AC4" s="451"/>
      <c r="AD4" s="451"/>
      <c r="AE4" s="451"/>
      <c r="AF4" s="451"/>
      <c r="AG4" s="451"/>
      <c r="AH4" s="452"/>
      <c r="AI4" s="450" t="s">
        <v>82</v>
      </c>
      <c r="AJ4" s="500"/>
      <c r="AK4" s="500"/>
      <c r="AL4" s="500"/>
      <c r="AM4" s="500"/>
      <c r="AN4" s="500"/>
      <c r="AO4" s="500"/>
      <c r="AP4" s="501"/>
      <c r="AQ4" s="456" t="s">
        <v>83</v>
      </c>
      <c r="AR4" s="457"/>
      <c r="AS4" s="500"/>
      <c r="AT4" s="500"/>
      <c r="AU4" s="500"/>
      <c r="AV4" s="500"/>
      <c r="AW4" s="500"/>
      <c r="AX4" s="500"/>
      <c r="AY4" s="505"/>
      <c r="AZ4" s="362" t="s">
        <v>84</v>
      </c>
      <c r="BA4" s="363"/>
      <c r="BB4" s="363"/>
      <c r="BC4" s="363"/>
      <c r="BD4" s="363"/>
      <c r="BE4" s="363"/>
      <c r="BF4" s="363"/>
      <c r="BG4" s="363"/>
      <c r="BH4" s="363"/>
      <c r="BI4" s="363"/>
      <c r="BJ4" s="363"/>
      <c r="BK4" s="363"/>
      <c r="BL4" s="363"/>
      <c r="BM4" s="364"/>
      <c r="BN4" s="365">
        <v>7304356500</v>
      </c>
      <c r="BO4" s="366"/>
      <c r="BP4" s="366"/>
      <c r="BQ4" s="366"/>
      <c r="BR4" s="366"/>
      <c r="BS4" s="366"/>
      <c r="BT4" s="366"/>
      <c r="BU4" s="367"/>
      <c r="BV4" s="365">
        <v>7122485322</v>
      </c>
      <c r="BW4" s="366"/>
      <c r="BX4" s="366"/>
      <c r="BY4" s="366"/>
      <c r="BZ4" s="366"/>
      <c r="CA4" s="366"/>
      <c r="CB4" s="366"/>
      <c r="CC4" s="367"/>
      <c r="CD4" s="474" t="s">
        <v>85</v>
      </c>
      <c r="CE4" s="475"/>
      <c r="CF4" s="475"/>
      <c r="CG4" s="475"/>
      <c r="CH4" s="475"/>
      <c r="CI4" s="475"/>
      <c r="CJ4" s="475"/>
      <c r="CK4" s="475"/>
      <c r="CL4" s="475"/>
      <c r="CM4" s="475"/>
      <c r="CN4" s="475"/>
      <c r="CO4" s="475"/>
      <c r="CP4" s="475"/>
      <c r="CQ4" s="475"/>
      <c r="CR4" s="475"/>
      <c r="CS4" s="476"/>
      <c r="CT4" s="527">
        <v>8.4</v>
      </c>
      <c r="CU4" s="528"/>
      <c r="CV4" s="528"/>
      <c r="CW4" s="528"/>
      <c r="CX4" s="528"/>
      <c r="CY4" s="528"/>
      <c r="CZ4" s="528"/>
      <c r="DA4" s="529"/>
      <c r="DB4" s="527">
        <v>8.3000000000000007</v>
      </c>
      <c r="DC4" s="528"/>
      <c r="DD4" s="528"/>
      <c r="DE4" s="528"/>
      <c r="DF4" s="528"/>
      <c r="DG4" s="528"/>
      <c r="DH4" s="528"/>
      <c r="DI4" s="529"/>
    </row>
    <row r="5" spans="1:119" ht="18.75" customHeight="1" thickBot="1" x14ac:dyDescent="0.25">
      <c r="A5" s="135"/>
      <c r="B5" s="521"/>
      <c r="C5" s="479"/>
      <c r="D5" s="495"/>
      <c r="E5" s="495"/>
      <c r="F5" s="495"/>
      <c r="G5" s="495"/>
      <c r="H5" s="495"/>
      <c r="I5" s="495"/>
      <c r="J5" s="495"/>
      <c r="K5" s="495"/>
      <c r="L5" s="498"/>
      <c r="M5" s="498"/>
      <c r="N5" s="498"/>
      <c r="O5" s="498"/>
      <c r="P5" s="498"/>
      <c r="Q5" s="498"/>
      <c r="R5" s="453"/>
      <c r="S5" s="453"/>
      <c r="T5" s="453"/>
      <c r="U5" s="453"/>
      <c r="V5" s="499"/>
      <c r="W5" s="444"/>
      <c r="X5" s="445"/>
      <c r="Y5" s="446"/>
      <c r="Z5" s="453"/>
      <c r="AA5" s="454"/>
      <c r="AB5" s="454"/>
      <c r="AC5" s="454"/>
      <c r="AD5" s="454"/>
      <c r="AE5" s="454"/>
      <c r="AF5" s="454"/>
      <c r="AG5" s="454"/>
      <c r="AH5" s="455"/>
      <c r="AI5" s="502"/>
      <c r="AJ5" s="503"/>
      <c r="AK5" s="503"/>
      <c r="AL5" s="503"/>
      <c r="AM5" s="503"/>
      <c r="AN5" s="503"/>
      <c r="AO5" s="503"/>
      <c r="AP5" s="504"/>
      <c r="AQ5" s="502"/>
      <c r="AR5" s="503"/>
      <c r="AS5" s="503"/>
      <c r="AT5" s="503"/>
      <c r="AU5" s="503"/>
      <c r="AV5" s="503"/>
      <c r="AW5" s="503"/>
      <c r="AX5" s="503"/>
      <c r="AY5" s="506"/>
      <c r="AZ5" s="368" t="s">
        <v>86</v>
      </c>
      <c r="BA5" s="369"/>
      <c r="BB5" s="369"/>
      <c r="BC5" s="369"/>
      <c r="BD5" s="369"/>
      <c r="BE5" s="369"/>
      <c r="BF5" s="369"/>
      <c r="BG5" s="369"/>
      <c r="BH5" s="369"/>
      <c r="BI5" s="369"/>
      <c r="BJ5" s="369"/>
      <c r="BK5" s="369"/>
      <c r="BL5" s="369"/>
      <c r="BM5" s="370"/>
      <c r="BN5" s="371">
        <v>6827470963</v>
      </c>
      <c r="BO5" s="372"/>
      <c r="BP5" s="372"/>
      <c r="BQ5" s="372"/>
      <c r="BR5" s="372"/>
      <c r="BS5" s="372"/>
      <c r="BT5" s="372"/>
      <c r="BU5" s="373"/>
      <c r="BV5" s="371">
        <v>6743871421</v>
      </c>
      <c r="BW5" s="372"/>
      <c r="BX5" s="372"/>
      <c r="BY5" s="372"/>
      <c r="BZ5" s="372"/>
      <c r="CA5" s="372"/>
      <c r="CB5" s="372"/>
      <c r="CC5" s="373"/>
      <c r="CD5" s="418" t="s">
        <v>87</v>
      </c>
      <c r="CE5" s="419"/>
      <c r="CF5" s="419"/>
      <c r="CG5" s="419"/>
      <c r="CH5" s="419"/>
      <c r="CI5" s="419"/>
      <c r="CJ5" s="419"/>
      <c r="CK5" s="419"/>
      <c r="CL5" s="419"/>
      <c r="CM5" s="419"/>
      <c r="CN5" s="419"/>
      <c r="CO5" s="419"/>
      <c r="CP5" s="419"/>
      <c r="CQ5" s="419"/>
      <c r="CR5" s="419"/>
      <c r="CS5" s="420"/>
      <c r="CT5" s="350">
        <v>82.2</v>
      </c>
      <c r="CU5" s="351"/>
      <c r="CV5" s="351"/>
      <c r="CW5" s="351"/>
      <c r="CX5" s="351"/>
      <c r="CY5" s="351"/>
      <c r="CZ5" s="351"/>
      <c r="DA5" s="352"/>
      <c r="DB5" s="350">
        <v>79.599999999999994</v>
      </c>
      <c r="DC5" s="351"/>
      <c r="DD5" s="351"/>
      <c r="DE5" s="351"/>
      <c r="DF5" s="351"/>
      <c r="DG5" s="351"/>
      <c r="DH5" s="351"/>
      <c r="DI5" s="352"/>
    </row>
    <row r="6" spans="1:119" ht="18.75" customHeight="1" x14ac:dyDescent="0.2">
      <c r="A6" s="135"/>
      <c r="B6" s="489" t="s">
        <v>88</v>
      </c>
      <c r="C6" s="490"/>
      <c r="D6" s="490"/>
      <c r="E6" s="490"/>
      <c r="F6" s="490"/>
      <c r="G6" s="490"/>
      <c r="H6" s="490"/>
      <c r="I6" s="490"/>
      <c r="J6" s="490"/>
      <c r="K6" s="491"/>
      <c r="L6" s="492" t="s">
        <v>89</v>
      </c>
      <c r="M6" s="492"/>
      <c r="N6" s="492"/>
      <c r="O6" s="492"/>
      <c r="P6" s="492"/>
      <c r="Q6" s="492"/>
      <c r="R6" s="493"/>
      <c r="S6" s="493"/>
      <c r="T6" s="493"/>
      <c r="U6" s="493"/>
      <c r="V6" s="494"/>
      <c r="W6" s="444"/>
      <c r="X6" s="445"/>
      <c r="Y6" s="446"/>
      <c r="Z6" s="471" t="s">
        <v>90</v>
      </c>
      <c r="AA6" s="472"/>
      <c r="AB6" s="472"/>
      <c r="AC6" s="472"/>
      <c r="AD6" s="472"/>
      <c r="AE6" s="472"/>
      <c r="AF6" s="472"/>
      <c r="AG6" s="472"/>
      <c r="AH6" s="473"/>
      <c r="AI6" s="396">
        <v>1</v>
      </c>
      <c r="AJ6" s="397"/>
      <c r="AK6" s="397"/>
      <c r="AL6" s="397"/>
      <c r="AM6" s="397"/>
      <c r="AN6" s="397"/>
      <c r="AO6" s="397"/>
      <c r="AP6" s="398"/>
      <c r="AQ6" s="396">
        <v>5824</v>
      </c>
      <c r="AR6" s="397"/>
      <c r="AS6" s="397"/>
      <c r="AT6" s="397"/>
      <c r="AU6" s="397"/>
      <c r="AV6" s="397"/>
      <c r="AW6" s="397"/>
      <c r="AX6" s="397"/>
      <c r="AY6" s="399"/>
      <c r="AZ6" s="368" t="s">
        <v>91</v>
      </c>
      <c r="BA6" s="369"/>
      <c r="BB6" s="369"/>
      <c r="BC6" s="369"/>
      <c r="BD6" s="369"/>
      <c r="BE6" s="369"/>
      <c r="BF6" s="369"/>
      <c r="BG6" s="369"/>
      <c r="BH6" s="369"/>
      <c r="BI6" s="369"/>
      <c r="BJ6" s="369"/>
      <c r="BK6" s="369"/>
      <c r="BL6" s="369"/>
      <c r="BM6" s="370"/>
      <c r="BN6" s="371">
        <v>476885537</v>
      </c>
      <c r="BO6" s="372"/>
      <c r="BP6" s="372"/>
      <c r="BQ6" s="372"/>
      <c r="BR6" s="372"/>
      <c r="BS6" s="372"/>
      <c r="BT6" s="372"/>
      <c r="BU6" s="373"/>
      <c r="BV6" s="371">
        <v>378613901</v>
      </c>
      <c r="BW6" s="372"/>
      <c r="BX6" s="372"/>
      <c r="BY6" s="372"/>
      <c r="BZ6" s="372"/>
      <c r="CA6" s="372"/>
      <c r="CB6" s="372"/>
      <c r="CC6" s="373"/>
      <c r="CD6" s="418" t="s">
        <v>92</v>
      </c>
      <c r="CE6" s="419"/>
      <c r="CF6" s="419"/>
      <c r="CG6" s="419"/>
      <c r="CH6" s="419"/>
      <c r="CI6" s="419"/>
      <c r="CJ6" s="419"/>
      <c r="CK6" s="419"/>
      <c r="CL6" s="419"/>
      <c r="CM6" s="419"/>
      <c r="CN6" s="419"/>
      <c r="CO6" s="419"/>
      <c r="CP6" s="419"/>
      <c r="CQ6" s="419"/>
      <c r="CR6" s="419"/>
      <c r="CS6" s="420"/>
      <c r="CT6" s="516">
        <v>82.2</v>
      </c>
      <c r="CU6" s="517"/>
      <c r="CV6" s="517"/>
      <c r="CW6" s="517"/>
      <c r="CX6" s="517"/>
      <c r="CY6" s="517"/>
      <c r="CZ6" s="517"/>
      <c r="DA6" s="518"/>
      <c r="DB6" s="516">
        <v>79.599999999999994</v>
      </c>
      <c r="DC6" s="517"/>
      <c r="DD6" s="517"/>
      <c r="DE6" s="517"/>
      <c r="DF6" s="517"/>
      <c r="DG6" s="517"/>
      <c r="DH6" s="517"/>
      <c r="DI6" s="518"/>
    </row>
    <row r="7" spans="1:119" ht="18.75" customHeight="1" x14ac:dyDescent="0.2">
      <c r="A7" s="135"/>
      <c r="B7" s="478"/>
      <c r="C7" s="341"/>
      <c r="D7" s="341"/>
      <c r="E7" s="341"/>
      <c r="F7" s="341"/>
      <c r="G7" s="341"/>
      <c r="H7" s="341"/>
      <c r="I7" s="341"/>
      <c r="J7" s="341"/>
      <c r="K7" s="479"/>
      <c r="L7" s="495"/>
      <c r="M7" s="495"/>
      <c r="N7" s="495"/>
      <c r="O7" s="495"/>
      <c r="P7" s="495"/>
      <c r="Q7" s="495"/>
      <c r="R7" s="496"/>
      <c r="S7" s="496"/>
      <c r="T7" s="496"/>
      <c r="U7" s="496"/>
      <c r="V7" s="497"/>
      <c r="W7" s="444"/>
      <c r="X7" s="445"/>
      <c r="Y7" s="446"/>
      <c r="Z7" s="471" t="s">
        <v>93</v>
      </c>
      <c r="AA7" s="472"/>
      <c r="AB7" s="472"/>
      <c r="AC7" s="472"/>
      <c r="AD7" s="472"/>
      <c r="AE7" s="472"/>
      <c r="AF7" s="472"/>
      <c r="AG7" s="472"/>
      <c r="AH7" s="473"/>
      <c r="AI7" s="396">
        <v>4</v>
      </c>
      <c r="AJ7" s="397"/>
      <c r="AK7" s="397"/>
      <c r="AL7" s="397"/>
      <c r="AM7" s="397"/>
      <c r="AN7" s="397"/>
      <c r="AO7" s="397"/>
      <c r="AP7" s="398"/>
      <c r="AQ7" s="396">
        <v>11890</v>
      </c>
      <c r="AR7" s="397"/>
      <c r="AS7" s="397"/>
      <c r="AT7" s="397"/>
      <c r="AU7" s="397"/>
      <c r="AV7" s="397"/>
      <c r="AW7" s="397"/>
      <c r="AX7" s="397"/>
      <c r="AY7" s="399"/>
      <c r="AZ7" s="368" t="s">
        <v>94</v>
      </c>
      <c r="BA7" s="369"/>
      <c r="BB7" s="369"/>
      <c r="BC7" s="369"/>
      <c r="BD7" s="369"/>
      <c r="BE7" s="369"/>
      <c r="BF7" s="369"/>
      <c r="BG7" s="369"/>
      <c r="BH7" s="369"/>
      <c r="BI7" s="369"/>
      <c r="BJ7" s="369"/>
      <c r="BK7" s="369"/>
      <c r="BL7" s="369"/>
      <c r="BM7" s="370"/>
      <c r="BN7" s="371">
        <v>149072664</v>
      </c>
      <c r="BO7" s="372"/>
      <c r="BP7" s="372"/>
      <c r="BQ7" s="372"/>
      <c r="BR7" s="372"/>
      <c r="BS7" s="372"/>
      <c r="BT7" s="372"/>
      <c r="BU7" s="373"/>
      <c r="BV7" s="371">
        <v>58186324</v>
      </c>
      <c r="BW7" s="372"/>
      <c r="BX7" s="372"/>
      <c r="BY7" s="372"/>
      <c r="BZ7" s="372"/>
      <c r="CA7" s="372"/>
      <c r="CB7" s="372"/>
      <c r="CC7" s="373"/>
      <c r="CD7" s="418" t="s">
        <v>95</v>
      </c>
      <c r="CE7" s="419"/>
      <c r="CF7" s="419"/>
      <c r="CG7" s="419"/>
      <c r="CH7" s="419"/>
      <c r="CI7" s="419"/>
      <c r="CJ7" s="419"/>
      <c r="CK7" s="419"/>
      <c r="CL7" s="419"/>
      <c r="CM7" s="419"/>
      <c r="CN7" s="419"/>
      <c r="CO7" s="419"/>
      <c r="CP7" s="419"/>
      <c r="CQ7" s="419"/>
      <c r="CR7" s="419"/>
      <c r="CS7" s="420"/>
      <c r="CT7" s="371">
        <v>3883590947</v>
      </c>
      <c r="CU7" s="372"/>
      <c r="CV7" s="372"/>
      <c r="CW7" s="372"/>
      <c r="CX7" s="372"/>
      <c r="CY7" s="372"/>
      <c r="CZ7" s="372"/>
      <c r="DA7" s="373"/>
      <c r="DB7" s="371">
        <v>3843486500</v>
      </c>
      <c r="DC7" s="372"/>
      <c r="DD7" s="372"/>
      <c r="DE7" s="372"/>
      <c r="DF7" s="372"/>
      <c r="DG7" s="372"/>
      <c r="DH7" s="372"/>
      <c r="DI7" s="373"/>
    </row>
    <row r="8" spans="1:119" ht="18.75" customHeight="1" thickBot="1" x14ac:dyDescent="0.25">
      <c r="A8" s="135"/>
      <c r="B8" s="480"/>
      <c r="C8" s="481"/>
      <c r="D8" s="481"/>
      <c r="E8" s="481"/>
      <c r="F8" s="481"/>
      <c r="G8" s="481"/>
      <c r="H8" s="481"/>
      <c r="I8" s="481"/>
      <c r="J8" s="481"/>
      <c r="K8" s="482"/>
      <c r="L8" s="498"/>
      <c r="M8" s="498"/>
      <c r="N8" s="498"/>
      <c r="O8" s="498"/>
      <c r="P8" s="498"/>
      <c r="Q8" s="498"/>
      <c r="R8" s="453"/>
      <c r="S8" s="453"/>
      <c r="T8" s="453"/>
      <c r="U8" s="453"/>
      <c r="V8" s="499"/>
      <c r="W8" s="444"/>
      <c r="X8" s="445"/>
      <c r="Y8" s="446"/>
      <c r="Z8" s="471" t="s">
        <v>96</v>
      </c>
      <c r="AA8" s="472"/>
      <c r="AB8" s="472"/>
      <c r="AC8" s="472"/>
      <c r="AD8" s="472"/>
      <c r="AE8" s="472"/>
      <c r="AF8" s="472"/>
      <c r="AG8" s="472"/>
      <c r="AH8" s="473"/>
      <c r="AI8" s="396">
        <v>1</v>
      </c>
      <c r="AJ8" s="397"/>
      <c r="AK8" s="397"/>
      <c r="AL8" s="397"/>
      <c r="AM8" s="397"/>
      <c r="AN8" s="397"/>
      <c r="AO8" s="397"/>
      <c r="AP8" s="398"/>
      <c r="AQ8" s="396">
        <v>11070</v>
      </c>
      <c r="AR8" s="397"/>
      <c r="AS8" s="397"/>
      <c r="AT8" s="397"/>
      <c r="AU8" s="397"/>
      <c r="AV8" s="397"/>
      <c r="AW8" s="397"/>
      <c r="AX8" s="397"/>
      <c r="AY8" s="399"/>
      <c r="AZ8" s="368" t="s">
        <v>97</v>
      </c>
      <c r="BA8" s="369"/>
      <c r="BB8" s="369"/>
      <c r="BC8" s="369"/>
      <c r="BD8" s="369"/>
      <c r="BE8" s="369"/>
      <c r="BF8" s="369"/>
      <c r="BG8" s="369"/>
      <c r="BH8" s="369"/>
      <c r="BI8" s="369"/>
      <c r="BJ8" s="369"/>
      <c r="BK8" s="369"/>
      <c r="BL8" s="369"/>
      <c r="BM8" s="370"/>
      <c r="BN8" s="371">
        <v>327812873</v>
      </c>
      <c r="BO8" s="372"/>
      <c r="BP8" s="372"/>
      <c r="BQ8" s="372"/>
      <c r="BR8" s="372"/>
      <c r="BS8" s="372"/>
      <c r="BT8" s="372"/>
      <c r="BU8" s="373"/>
      <c r="BV8" s="371">
        <v>320427577</v>
      </c>
      <c r="BW8" s="372"/>
      <c r="BX8" s="372"/>
      <c r="BY8" s="372"/>
      <c r="BZ8" s="372"/>
      <c r="CA8" s="372"/>
      <c r="CB8" s="372"/>
      <c r="CC8" s="373"/>
      <c r="CD8" s="418" t="s">
        <v>98</v>
      </c>
      <c r="CE8" s="419"/>
      <c r="CF8" s="419"/>
      <c r="CG8" s="419"/>
      <c r="CH8" s="419"/>
      <c r="CI8" s="419"/>
      <c r="CJ8" s="419"/>
      <c r="CK8" s="419"/>
      <c r="CL8" s="419"/>
      <c r="CM8" s="419"/>
      <c r="CN8" s="419"/>
      <c r="CO8" s="419"/>
      <c r="CP8" s="419"/>
      <c r="CQ8" s="419"/>
      <c r="CR8" s="419"/>
      <c r="CS8" s="420"/>
      <c r="CT8" s="513">
        <v>1.16225</v>
      </c>
      <c r="CU8" s="514"/>
      <c r="CV8" s="514"/>
      <c r="CW8" s="514"/>
      <c r="CX8" s="514"/>
      <c r="CY8" s="514"/>
      <c r="CZ8" s="514"/>
      <c r="DA8" s="515"/>
      <c r="DB8" s="513">
        <v>1.1013299999999999</v>
      </c>
      <c r="DC8" s="514"/>
      <c r="DD8" s="514"/>
      <c r="DE8" s="514"/>
      <c r="DF8" s="514"/>
      <c r="DG8" s="514"/>
      <c r="DH8" s="514"/>
      <c r="DI8" s="515"/>
    </row>
    <row r="9" spans="1:119" ht="18.75" customHeight="1" thickBot="1" x14ac:dyDescent="0.25">
      <c r="A9" s="135"/>
      <c r="B9" s="477" t="s">
        <v>99</v>
      </c>
      <c r="C9" s="451"/>
      <c r="D9" s="451"/>
      <c r="E9" s="451"/>
      <c r="F9" s="451"/>
      <c r="G9" s="451"/>
      <c r="H9" s="451"/>
      <c r="I9" s="451"/>
      <c r="J9" s="451"/>
      <c r="K9" s="452"/>
      <c r="L9" s="483" t="s">
        <v>100</v>
      </c>
      <c r="M9" s="484"/>
      <c r="N9" s="484"/>
      <c r="O9" s="484"/>
      <c r="P9" s="484"/>
      <c r="Q9" s="485"/>
      <c r="R9" s="486">
        <v>13515272</v>
      </c>
      <c r="S9" s="487"/>
      <c r="T9" s="487"/>
      <c r="U9" s="487"/>
      <c r="V9" s="488"/>
      <c r="W9" s="444"/>
      <c r="X9" s="445"/>
      <c r="Y9" s="446"/>
      <c r="Z9" s="471" t="s">
        <v>101</v>
      </c>
      <c r="AA9" s="472"/>
      <c r="AB9" s="472"/>
      <c r="AC9" s="472"/>
      <c r="AD9" s="472"/>
      <c r="AE9" s="472"/>
      <c r="AF9" s="472"/>
      <c r="AG9" s="472"/>
      <c r="AH9" s="473"/>
      <c r="AI9" s="396">
        <v>1</v>
      </c>
      <c r="AJ9" s="397"/>
      <c r="AK9" s="397"/>
      <c r="AL9" s="397"/>
      <c r="AM9" s="397"/>
      <c r="AN9" s="397"/>
      <c r="AO9" s="397"/>
      <c r="AP9" s="398"/>
      <c r="AQ9" s="396">
        <v>10168</v>
      </c>
      <c r="AR9" s="397"/>
      <c r="AS9" s="397"/>
      <c r="AT9" s="397"/>
      <c r="AU9" s="397"/>
      <c r="AV9" s="397"/>
      <c r="AW9" s="397"/>
      <c r="AX9" s="397"/>
      <c r="AY9" s="399"/>
      <c r="AZ9" s="368" t="s">
        <v>102</v>
      </c>
      <c r="BA9" s="369"/>
      <c r="BB9" s="369"/>
      <c r="BC9" s="369"/>
      <c r="BD9" s="369"/>
      <c r="BE9" s="369"/>
      <c r="BF9" s="369"/>
      <c r="BG9" s="369"/>
      <c r="BH9" s="369"/>
      <c r="BI9" s="369"/>
      <c r="BJ9" s="369"/>
      <c r="BK9" s="369"/>
      <c r="BL9" s="369"/>
      <c r="BM9" s="370"/>
      <c r="BN9" s="371">
        <v>7385296</v>
      </c>
      <c r="BO9" s="372"/>
      <c r="BP9" s="372"/>
      <c r="BQ9" s="372"/>
      <c r="BR9" s="372"/>
      <c r="BS9" s="372"/>
      <c r="BT9" s="372"/>
      <c r="BU9" s="373"/>
      <c r="BV9" s="371">
        <v>206370778</v>
      </c>
      <c r="BW9" s="372"/>
      <c r="BX9" s="372"/>
      <c r="BY9" s="372"/>
      <c r="BZ9" s="372"/>
      <c r="CA9" s="372"/>
      <c r="CB9" s="372"/>
      <c r="CC9" s="373"/>
      <c r="CD9" s="342" t="s">
        <v>103</v>
      </c>
      <c r="CE9" s="343"/>
      <c r="CF9" s="343"/>
      <c r="CG9" s="343"/>
      <c r="CH9" s="343"/>
      <c r="CI9" s="343"/>
      <c r="CJ9" s="343"/>
      <c r="CK9" s="343"/>
      <c r="CL9" s="343"/>
      <c r="CM9" s="343"/>
      <c r="CN9" s="343"/>
      <c r="CO9" s="343"/>
      <c r="CP9" s="343"/>
      <c r="CQ9" s="343"/>
      <c r="CR9" s="343"/>
      <c r="CS9" s="344"/>
      <c r="CT9" s="350">
        <v>8.5</v>
      </c>
      <c r="CU9" s="351"/>
      <c r="CV9" s="351"/>
      <c r="CW9" s="351"/>
      <c r="CX9" s="351"/>
      <c r="CY9" s="351"/>
      <c r="CZ9" s="351"/>
      <c r="DA9" s="352"/>
      <c r="DB9" s="350">
        <v>7.3</v>
      </c>
      <c r="DC9" s="351"/>
      <c r="DD9" s="351"/>
      <c r="DE9" s="351"/>
      <c r="DF9" s="351"/>
      <c r="DG9" s="351"/>
      <c r="DH9" s="351"/>
      <c r="DI9" s="352"/>
    </row>
    <row r="10" spans="1:119" ht="18.75" customHeight="1" x14ac:dyDescent="0.2">
      <c r="A10" s="135"/>
      <c r="B10" s="478"/>
      <c r="C10" s="341"/>
      <c r="D10" s="341"/>
      <c r="E10" s="341"/>
      <c r="F10" s="341"/>
      <c r="G10" s="341"/>
      <c r="H10" s="341"/>
      <c r="I10" s="341"/>
      <c r="J10" s="341"/>
      <c r="K10" s="479"/>
      <c r="L10" s="393" t="s">
        <v>104</v>
      </c>
      <c r="M10" s="394"/>
      <c r="N10" s="394"/>
      <c r="O10" s="394"/>
      <c r="P10" s="394"/>
      <c r="Q10" s="395"/>
      <c r="R10" s="396">
        <v>13159417</v>
      </c>
      <c r="S10" s="397"/>
      <c r="T10" s="397"/>
      <c r="U10" s="397"/>
      <c r="V10" s="399"/>
      <c r="W10" s="444"/>
      <c r="X10" s="445"/>
      <c r="Y10" s="446"/>
      <c r="Z10" s="471" t="s">
        <v>105</v>
      </c>
      <c r="AA10" s="472"/>
      <c r="AB10" s="472"/>
      <c r="AC10" s="472"/>
      <c r="AD10" s="472"/>
      <c r="AE10" s="472"/>
      <c r="AF10" s="472"/>
      <c r="AG10" s="472"/>
      <c r="AH10" s="473"/>
      <c r="AI10" s="396">
        <v>1</v>
      </c>
      <c r="AJ10" s="397"/>
      <c r="AK10" s="397"/>
      <c r="AL10" s="397"/>
      <c r="AM10" s="397"/>
      <c r="AN10" s="397"/>
      <c r="AO10" s="397"/>
      <c r="AP10" s="398"/>
      <c r="AQ10" s="396">
        <v>9176</v>
      </c>
      <c r="AR10" s="397"/>
      <c r="AS10" s="397"/>
      <c r="AT10" s="397"/>
      <c r="AU10" s="397"/>
      <c r="AV10" s="397"/>
      <c r="AW10" s="397"/>
      <c r="AX10" s="397"/>
      <c r="AY10" s="399"/>
      <c r="AZ10" s="368" t="s">
        <v>106</v>
      </c>
      <c r="BA10" s="369"/>
      <c r="BB10" s="369"/>
      <c r="BC10" s="369"/>
      <c r="BD10" s="369"/>
      <c r="BE10" s="369"/>
      <c r="BF10" s="369"/>
      <c r="BG10" s="369"/>
      <c r="BH10" s="369"/>
      <c r="BI10" s="369"/>
      <c r="BJ10" s="369"/>
      <c r="BK10" s="369"/>
      <c r="BL10" s="369"/>
      <c r="BM10" s="370"/>
      <c r="BN10" s="371">
        <v>89087807</v>
      </c>
      <c r="BO10" s="372"/>
      <c r="BP10" s="372"/>
      <c r="BQ10" s="372"/>
      <c r="BR10" s="372"/>
      <c r="BS10" s="372"/>
      <c r="BT10" s="372"/>
      <c r="BU10" s="373"/>
      <c r="BV10" s="371">
        <v>2654291</v>
      </c>
      <c r="BW10" s="372"/>
      <c r="BX10" s="372"/>
      <c r="BY10" s="372"/>
      <c r="BZ10" s="372"/>
      <c r="CA10" s="372"/>
      <c r="CB10" s="372"/>
      <c r="CC10" s="373"/>
      <c r="CD10" s="474" t="s">
        <v>107</v>
      </c>
      <c r="CE10" s="475"/>
      <c r="CF10" s="475"/>
      <c r="CG10" s="475"/>
      <c r="CH10" s="475"/>
      <c r="CI10" s="475"/>
      <c r="CJ10" s="475"/>
      <c r="CK10" s="475"/>
      <c r="CL10" s="475"/>
      <c r="CM10" s="475"/>
      <c r="CN10" s="475"/>
      <c r="CO10" s="475"/>
      <c r="CP10" s="475"/>
      <c r="CQ10" s="475"/>
      <c r="CR10" s="475"/>
      <c r="CS10" s="476"/>
      <c r="CT10" s="138"/>
      <c r="CU10" s="139"/>
      <c r="CV10" s="139"/>
      <c r="CW10" s="139"/>
      <c r="CX10" s="139"/>
      <c r="CY10" s="139"/>
      <c r="CZ10" s="139"/>
      <c r="DA10" s="140"/>
      <c r="DB10" s="138"/>
      <c r="DC10" s="139"/>
      <c r="DD10" s="139"/>
      <c r="DE10" s="139"/>
      <c r="DF10" s="139"/>
      <c r="DG10" s="139"/>
      <c r="DH10" s="139"/>
      <c r="DI10" s="140"/>
    </row>
    <row r="11" spans="1:119" ht="18.75" customHeight="1" thickBot="1" x14ac:dyDescent="0.25">
      <c r="A11" s="135"/>
      <c r="B11" s="480"/>
      <c r="C11" s="481"/>
      <c r="D11" s="481"/>
      <c r="E11" s="481"/>
      <c r="F11" s="481"/>
      <c r="G11" s="481"/>
      <c r="H11" s="481"/>
      <c r="I11" s="481"/>
      <c r="J11" s="481"/>
      <c r="K11" s="482"/>
      <c r="L11" s="507" t="s">
        <v>108</v>
      </c>
      <c r="M11" s="508"/>
      <c r="N11" s="508"/>
      <c r="O11" s="508"/>
      <c r="P11" s="508"/>
      <c r="Q11" s="509"/>
      <c r="R11" s="510" t="s">
        <v>109</v>
      </c>
      <c r="S11" s="511"/>
      <c r="T11" s="511"/>
      <c r="U11" s="511"/>
      <c r="V11" s="512"/>
      <c r="W11" s="447"/>
      <c r="X11" s="448"/>
      <c r="Y11" s="449"/>
      <c r="Z11" s="471" t="s">
        <v>110</v>
      </c>
      <c r="AA11" s="472"/>
      <c r="AB11" s="472"/>
      <c r="AC11" s="472"/>
      <c r="AD11" s="472"/>
      <c r="AE11" s="472"/>
      <c r="AF11" s="472"/>
      <c r="AG11" s="472"/>
      <c r="AH11" s="473"/>
      <c r="AI11" s="396">
        <v>125</v>
      </c>
      <c r="AJ11" s="397"/>
      <c r="AK11" s="397"/>
      <c r="AL11" s="397"/>
      <c r="AM11" s="397"/>
      <c r="AN11" s="397"/>
      <c r="AO11" s="397"/>
      <c r="AP11" s="398"/>
      <c r="AQ11" s="396">
        <v>8176</v>
      </c>
      <c r="AR11" s="397"/>
      <c r="AS11" s="397"/>
      <c r="AT11" s="397"/>
      <c r="AU11" s="397"/>
      <c r="AV11" s="397"/>
      <c r="AW11" s="397"/>
      <c r="AX11" s="397"/>
      <c r="AY11" s="399"/>
      <c r="AZ11" s="368" t="s">
        <v>111</v>
      </c>
      <c r="BA11" s="369"/>
      <c r="BB11" s="369"/>
      <c r="BC11" s="369"/>
      <c r="BD11" s="369"/>
      <c r="BE11" s="369"/>
      <c r="BF11" s="369"/>
      <c r="BG11" s="369"/>
      <c r="BH11" s="369"/>
      <c r="BI11" s="369"/>
      <c r="BJ11" s="369"/>
      <c r="BK11" s="369"/>
      <c r="BL11" s="369"/>
      <c r="BM11" s="370"/>
      <c r="BN11" s="371">
        <v>0</v>
      </c>
      <c r="BO11" s="372"/>
      <c r="BP11" s="372"/>
      <c r="BQ11" s="372"/>
      <c r="BR11" s="372"/>
      <c r="BS11" s="372"/>
      <c r="BT11" s="372"/>
      <c r="BU11" s="373"/>
      <c r="BV11" s="371">
        <v>0</v>
      </c>
      <c r="BW11" s="372"/>
      <c r="BX11" s="372"/>
      <c r="BY11" s="372"/>
      <c r="BZ11" s="372"/>
      <c r="CA11" s="372"/>
      <c r="CB11" s="372"/>
      <c r="CC11" s="373"/>
      <c r="CD11" s="418" t="s">
        <v>112</v>
      </c>
      <c r="CE11" s="419"/>
      <c r="CF11" s="419"/>
      <c r="CG11" s="419"/>
      <c r="CH11" s="419"/>
      <c r="CI11" s="419"/>
      <c r="CJ11" s="419"/>
      <c r="CK11" s="419"/>
      <c r="CL11" s="419"/>
      <c r="CM11" s="419"/>
      <c r="CN11" s="419"/>
      <c r="CO11" s="419"/>
      <c r="CP11" s="419"/>
      <c r="CQ11" s="419"/>
      <c r="CR11" s="419"/>
      <c r="CS11" s="420"/>
      <c r="CT11" s="421" t="s">
        <v>113</v>
      </c>
      <c r="CU11" s="422"/>
      <c r="CV11" s="422"/>
      <c r="CW11" s="422"/>
      <c r="CX11" s="422"/>
      <c r="CY11" s="422"/>
      <c r="CZ11" s="422"/>
      <c r="DA11" s="423"/>
      <c r="DB11" s="421" t="s">
        <v>114</v>
      </c>
      <c r="DC11" s="422"/>
      <c r="DD11" s="422"/>
      <c r="DE11" s="422"/>
      <c r="DF11" s="422"/>
      <c r="DG11" s="422"/>
      <c r="DH11" s="422"/>
      <c r="DI11" s="423"/>
    </row>
    <row r="12" spans="1:119" ht="18.75" customHeight="1" x14ac:dyDescent="0.2">
      <c r="A12" s="135"/>
      <c r="B12" s="426" t="s">
        <v>115</v>
      </c>
      <c r="C12" s="427"/>
      <c r="D12" s="427"/>
      <c r="E12" s="427"/>
      <c r="F12" s="427"/>
      <c r="G12" s="427"/>
      <c r="H12" s="427"/>
      <c r="I12" s="427"/>
      <c r="J12" s="427"/>
      <c r="K12" s="428"/>
      <c r="L12" s="435" t="s">
        <v>116</v>
      </c>
      <c r="M12" s="436"/>
      <c r="N12" s="436"/>
      <c r="O12" s="436"/>
      <c r="P12" s="436"/>
      <c r="Q12" s="437"/>
      <c r="R12" s="438">
        <v>13637346</v>
      </c>
      <c r="S12" s="439"/>
      <c r="T12" s="439"/>
      <c r="U12" s="439"/>
      <c r="V12" s="440"/>
      <c r="W12" s="441" t="s">
        <v>117</v>
      </c>
      <c r="X12" s="442"/>
      <c r="Y12" s="443"/>
      <c r="Z12" s="450" t="s">
        <v>1</v>
      </c>
      <c r="AA12" s="451"/>
      <c r="AB12" s="451"/>
      <c r="AC12" s="451"/>
      <c r="AD12" s="451"/>
      <c r="AE12" s="451"/>
      <c r="AF12" s="451"/>
      <c r="AG12" s="451"/>
      <c r="AH12" s="452"/>
      <c r="AI12" s="456" t="s">
        <v>118</v>
      </c>
      <c r="AJ12" s="451"/>
      <c r="AK12" s="451"/>
      <c r="AL12" s="451"/>
      <c r="AM12" s="452"/>
      <c r="AN12" s="456" t="s">
        <v>119</v>
      </c>
      <c r="AO12" s="457"/>
      <c r="AP12" s="457"/>
      <c r="AQ12" s="457"/>
      <c r="AR12" s="457"/>
      <c r="AS12" s="458"/>
      <c r="AT12" s="465" t="s">
        <v>120</v>
      </c>
      <c r="AU12" s="466"/>
      <c r="AV12" s="466"/>
      <c r="AW12" s="466"/>
      <c r="AX12" s="466"/>
      <c r="AY12" s="467"/>
      <c r="AZ12" s="368" t="s">
        <v>121</v>
      </c>
      <c r="BA12" s="369"/>
      <c r="BB12" s="369"/>
      <c r="BC12" s="369"/>
      <c r="BD12" s="369"/>
      <c r="BE12" s="369"/>
      <c r="BF12" s="369"/>
      <c r="BG12" s="369"/>
      <c r="BH12" s="369"/>
      <c r="BI12" s="369"/>
      <c r="BJ12" s="369"/>
      <c r="BK12" s="369"/>
      <c r="BL12" s="369"/>
      <c r="BM12" s="370"/>
      <c r="BN12" s="371">
        <v>0</v>
      </c>
      <c r="BO12" s="372"/>
      <c r="BP12" s="372"/>
      <c r="BQ12" s="372"/>
      <c r="BR12" s="372"/>
      <c r="BS12" s="372"/>
      <c r="BT12" s="372"/>
      <c r="BU12" s="373"/>
      <c r="BV12" s="371">
        <v>0</v>
      </c>
      <c r="BW12" s="372"/>
      <c r="BX12" s="372"/>
      <c r="BY12" s="372"/>
      <c r="BZ12" s="372"/>
      <c r="CA12" s="372"/>
      <c r="CB12" s="372"/>
      <c r="CC12" s="373"/>
      <c r="CD12" s="418" t="s">
        <v>122</v>
      </c>
      <c r="CE12" s="419"/>
      <c r="CF12" s="419"/>
      <c r="CG12" s="419"/>
      <c r="CH12" s="419"/>
      <c r="CI12" s="419"/>
      <c r="CJ12" s="419"/>
      <c r="CK12" s="419"/>
      <c r="CL12" s="419"/>
      <c r="CM12" s="419"/>
      <c r="CN12" s="419"/>
      <c r="CO12" s="419"/>
      <c r="CP12" s="419"/>
      <c r="CQ12" s="419"/>
      <c r="CR12" s="419"/>
      <c r="CS12" s="420"/>
      <c r="CT12" s="421" t="s">
        <v>123</v>
      </c>
      <c r="CU12" s="422"/>
      <c r="CV12" s="422"/>
      <c r="CW12" s="422"/>
      <c r="CX12" s="422"/>
      <c r="CY12" s="422"/>
      <c r="CZ12" s="422"/>
      <c r="DA12" s="423"/>
      <c r="DB12" s="421" t="s">
        <v>124</v>
      </c>
      <c r="DC12" s="422"/>
      <c r="DD12" s="422"/>
      <c r="DE12" s="422"/>
      <c r="DF12" s="422"/>
      <c r="DG12" s="422"/>
      <c r="DH12" s="422"/>
      <c r="DI12" s="423"/>
    </row>
    <row r="13" spans="1:119" ht="18.75" customHeight="1" thickBot="1" x14ac:dyDescent="0.25">
      <c r="A13" s="135"/>
      <c r="B13" s="429"/>
      <c r="C13" s="430"/>
      <c r="D13" s="430"/>
      <c r="E13" s="430"/>
      <c r="F13" s="430"/>
      <c r="G13" s="430"/>
      <c r="H13" s="430"/>
      <c r="I13" s="430"/>
      <c r="J13" s="430"/>
      <c r="K13" s="431"/>
      <c r="L13" s="141"/>
      <c r="M13" s="412" t="s">
        <v>125</v>
      </c>
      <c r="N13" s="413"/>
      <c r="O13" s="413"/>
      <c r="P13" s="413"/>
      <c r="Q13" s="414"/>
      <c r="R13" s="462">
        <v>13115844</v>
      </c>
      <c r="S13" s="463"/>
      <c r="T13" s="463"/>
      <c r="U13" s="463"/>
      <c r="V13" s="464"/>
      <c r="W13" s="444"/>
      <c r="X13" s="445"/>
      <c r="Y13" s="446"/>
      <c r="Z13" s="453"/>
      <c r="AA13" s="454"/>
      <c r="AB13" s="454"/>
      <c r="AC13" s="454"/>
      <c r="AD13" s="454"/>
      <c r="AE13" s="454"/>
      <c r="AF13" s="454"/>
      <c r="AG13" s="454"/>
      <c r="AH13" s="455"/>
      <c r="AI13" s="453"/>
      <c r="AJ13" s="454"/>
      <c r="AK13" s="454"/>
      <c r="AL13" s="454"/>
      <c r="AM13" s="455"/>
      <c r="AN13" s="459"/>
      <c r="AO13" s="460"/>
      <c r="AP13" s="460"/>
      <c r="AQ13" s="460"/>
      <c r="AR13" s="460"/>
      <c r="AS13" s="461"/>
      <c r="AT13" s="468"/>
      <c r="AU13" s="469"/>
      <c r="AV13" s="469"/>
      <c r="AW13" s="469"/>
      <c r="AX13" s="469"/>
      <c r="AY13" s="470"/>
      <c r="AZ13" s="379" t="s">
        <v>126</v>
      </c>
      <c r="BA13" s="380"/>
      <c r="BB13" s="380"/>
      <c r="BC13" s="380"/>
      <c r="BD13" s="380"/>
      <c r="BE13" s="380"/>
      <c r="BF13" s="380"/>
      <c r="BG13" s="380"/>
      <c r="BH13" s="380"/>
      <c r="BI13" s="380"/>
      <c r="BJ13" s="380"/>
      <c r="BK13" s="380"/>
      <c r="BL13" s="380"/>
      <c r="BM13" s="381"/>
      <c r="BN13" s="371">
        <v>96473103</v>
      </c>
      <c r="BO13" s="372"/>
      <c r="BP13" s="372"/>
      <c r="BQ13" s="372"/>
      <c r="BR13" s="372"/>
      <c r="BS13" s="372"/>
      <c r="BT13" s="372"/>
      <c r="BU13" s="373"/>
      <c r="BV13" s="371">
        <v>209025069</v>
      </c>
      <c r="BW13" s="372"/>
      <c r="BX13" s="372"/>
      <c r="BY13" s="372"/>
      <c r="BZ13" s="372"/>
      <c r="CA13" s="372"/>
      <c r="CB13" s="372"/>
      <c r="CC13" s="373"/>
      <c r="CD13" s="418" t="s">
        <v>127</v>
      </c>
      <c r="CE13" s="419"/>
      <c r="CF13" s="419"/>
      <c r="CG13" s="419"/>
      <c r="CH13" s="419"/>
      <c r="CI13" s="419"/>
      <c r="CJ13" s="419"/>
      <c r="CK13" s="419"/>
      <c r="CL13" s="419"/>
      <c r="CM13" s="419"/>
      <c r="CN13" s="419"/>
      <c r="CO13" s="419"/>
      <c r="CP13" s="419"/>
      <c r="CQ13" s="419"/>
      <c r="CR13" s="419"/>
      <c r="CS13" s="420"/>
      <c r="CT13" s="350">
        <v>1.6</v>
      </c>
      <c r="CU13" s="351"/>
      <c r="CV13" s="351"/>
      <c r="CW13" s="351"/>
      <c r="CX13" s="351"/>
      <c r="CY13" s="351"/>
      <c r="CZ13" s="351"/>
      <c r="DA13" s="352"/>
      <c r="DB13" s="350">
        <v>1.5</v>
      </c>
      <c r="DC13" s="351"/>
      <c r="DD13" s="351"/>
      <c r="DE13" s="351"/>
      <c r="DF13" s="351"/>
      <c r="DG13" s="351"/>
      <c r="DH13" s="351"/>
      <c r="DI13" s="352"/>
    </row>
    <row r="14" spans="1:119" ht="18.75" customHeight="1" thickBot="1" x14ac:dyDescent="0.25">
      <c r="A14" s="135"/>
      <c r="B14" s="429"/>
      <c r="C14" s="430"/>
      <c r="D14" s="430"/>
      <c r="E14" s="430"/>
      <c r="F14" s="430"/>
      <c r="G14" s="430"/>
      <c r="H14" s="430"/>
      <c r="I14" s="430"/>
      <c r="J14" s="430"/>
      <c r="K14" s="431"/>
      <c r="L14" s="406" t="s">
        <v>128</v>
      </c>
      <c r="M14" s="424"/>
      <c r="N14" s="424"/>
      <c r="O14" s="424"/>
      <c r="P14" s="424"/>
      <c r="Q14" s="425"/>
      <c r="R14" s="415">
        <v>13530053</v>
      </c>
      <c r="S14" s="416"/>
      <c r="T14" s="416"/>
      <c r="U14" s="416"/>
      <c r="V14" s="417"/>
      <c r="W14" s="444"/>
      <c r="X14" s="445"/>
      <c r="Y14" s="446"/>
      <c r="Z14" s="393" t="s">
        <v>129</v>
      </c>
      <c r="AA14" s="394"/>
      <c r="AB14" s="394"/>
      <c r="AC14" s="394"/>
      <c r="AD14" s="394"/>
      <c r="AE14" s="394"/>
      <c r="AF14" s="394"/>
      <c r="AG14" s="394"/>
      <c r="AH14" s="395"/>
      <c r="AI14" s="396">
        <v>45561</v>
      </c>
      <c r="AJ14" s="397"/>
      <c r="AK14" s="397"/>
      <c r="AL14" s="397"/>
      <c r="AM14" s="398"/>
      <c r="AN14" s="396">
        <v>141466905</v>
      </c>
      <c r="AO14" s="397"/>
      <c r="AP14" s="397"/>
      <c r="AQ14" s="397"/>
      <c r="AR14" s="397"/>
      <c r="AS14" s="398"/>
      <c r="AT14" s="396">
        <v>3105</v>
      </c>
      <c r="AU14" s="397"/>
      <c r="AV14" s="397"/>
      <c r="AW14" s="397"/>
      <c r="AX14" s="397"/>
      <c r="AY14" s="399"/>
      <c r="AZ14" s="362" t="s">
        <v>130</v>
      </c>
      <c r="BA14" s="363"/>
      <c r="BB14" s="363"/>
      <c r="BC14" s="363"/>
      <c r="BD14" s="363"/>
      <c r="BE14" s="363"/>
      <c r="BF14" s="363"/>
      <c r="BG14" s="363"/>
      <c r="BH14" s="363"/>
      <c r="BI14" s="363"/>
      <c r="BJ14" s="363"/>
      <c r="BK14" s="363"/>
      <c r="BL14" s="363"/>
      <c r="BM14" s="364"/>
      <c r="BN14" s="365">
        <v>2372238789</v>
      </c>
      <c r="BO14" s="366"/>
      <c r="BP14" s="366"/>
      <c r="BQ14" s="366"/>
      <c r="BR14" s="366"/>
      <c r="BS14" s="366"/>
      <c r="BT14" s="366"/>
      <c r="BU14" s="367"/>
      <c r="BV14" s="365">
        <v>2354493590</v>
      </c>
      <c r="BW14" s="366"/>
      <c r="BX14" s="366"/>
      <c r="BY14" s="366"/>
      <c r="BZ14" s="366"/>
      <c r="CA14" s="366"/>
      <c r="CB14" s="366"/>
      <c r="CC14" s="367"/>
      <c r="CD14" s="342" t="s">
        <v>131</v>
      </c>
      <c r="CE14" s="343"/>
      <c r="CF14" s="343"/>
      <c r="CG14" s="343"/>
      <c r="CH14" s="343"/>
      <c r="CI14" s="343"/>
      <c r="CJ14" s="343"/>
      <c r="CK14" s="343"/>
      <c r="CL14" s="343"/>
      <c r="CM14" s="343"/>
      <c r="CN14" s="343"/>
      <c r="CO14" s="343"/>
      <c r="CP14" s="343"/>
      <c r="CQ14" s="343"/>
      <c r="CR14" s="343"/>
      <c r="CS14" s="344"/>
      <c r="CT14" s="376">
        <v>12.5</v>
      </c>
      <c r="CU14" s="377"/>
      <c r="CV14" s="377"/>
      <c r="CW14" s="377"/>
      <c r="CX14" s="377"/>
      <c r="CY14" s="377"/>
      <c r="CZ14" s="377"/>
      <c r="DA14" s="378"/>
      <c r="DB14" s="376">
        <v>19.8</v>
      </c>
      <c r="DC14" s="377"/>
      <c r="DD14" s="377"/>
      <c r="DE14" s="377"/>
      <c r="DF14" s="377"/>
      <c r="DG14" s="377"/>
      <c r="DH14" s="377"/>
      <c r="DI14" s="378"/>
    </row>
    <row r="15" spans="1:119" ht="18.75" customHeight="1" x14ac:dyDescent="0.2">
      <c r="A15" s="135"/>
      <c r="B15" s="429"/>
      <c r="C15" s="430"/>
      <c r="D15" s="430"/>
      <c r="E15" s="430"/>
      <c r="F15" s="430"/>
      <c r="G15" s="430"/>
      <c r="H15" s="430"/>
      <c r="I15" s="430"/>
      <c r="J15" s="430"/>
      <c r="K15" s="431"/>
      <c r="L15" s="141"/>
      <c r="M15" s="412" t="s">
        <v>125</v>
      </c>
      <c r="N15" s="413"/>
      <c r="O15" s="413"/>
      <c r="P15" s="413"/>
      <c r="Q15" s="414"/>
      <c r="R15" s="415">
        <v>13043707</v>
      </c>
      <c r="S15" s="416"/>
      <c r="T15" s="416"/>
      <c r="U15" s="416"/>
      <c r="V15" s="417"/>
      <c r="W15" s="444"/>
      <c r="X15" s="445"/>
      <c r="Y15" s="446"/>
      <c r="Z15" s="393" t="s">
        <v>132</v>
      </c>
      <c r="AA15" s="394"/>
      <c r="AB15" s="394"/>
      <c r="AC15" s="394"/>
      <c r="AD15" s="394"/>
      <c r="AE15" s="394"/>
      <c r="AF15" s="394"/>
      <c r="AG15" s="394"/>
      <c r="AH15" s="395"/>
      <c r="AI15" s="396">
        <v>18229</v>
      </c>
      <c r="AJ15" s="397"/>
      <c r="AK15" s="397"/>
      <c r="AL15" s="397"/>
      <c r="AM15" s="398"/>
      <c r="AN15" s="396">
        <v>56145320</v>
      </c>
      <c r="AO15" s="397"/>
      <c r="AP15" s="397"/>
      <c r="AQ15" s="397"/>
      <c r="AR15" s="397"/>
      <c r="AS15" s="398"/>
      <c r="AT15" s="396">
        <v>3080</v>
      </c>
      <c r="AU15" s="397"/>
      <c r="AV15" s="397"/>
      <c r="AW15" s="397"/>
      <c r="AX15" s="397"/>
      <c r="AY15" s="399"/>
      <c r="AZ15" s="368" t="s">
        <v>133</v>
      </c>
      <c r="BA15" s="369"/>
      <c r="BB15" s="369"/>
      <c r="BC15" s="369"/>
      <c r="BD15" s="369"/>
      <c r="BE15" s="369"/>
      <c r="BF15" s="369"/>
      <c r="BG15" s="369"/>
      <c r="BH15" s="369"/>
      <c r="BI15" s="369"/>
      <c r="BJ15" s="369"/>
      <c r="BK15" s="369"/>
      <c r="BL15" s="369"/>
      <c r="BM15" s="370"/>
      <c r="BN15" s="371">
        <v>1990853942</v>
      </c>
      <c r="BO15" s="372"/>
      <c r="BP15" s="372"/>
      <c r="BQ15" s="372"/>
      <c r="BR15" s="372"/>
      <c r="BS15" s="372"/>
      <c r="BT15" s="372"/>
      <c r="BU15" s="373"/>
      <c r="BV15" s="371">
        <v>1980098670</v>
      </c>
      <c r="BW15" s="372"/>
      <c r="BX15" s="372"/>
      <c r="BY15" s="372"/>
      <c r="BZ15" s="372"/>
      <c r="CA15" s="372"/>
      <c r="CB15" s="372"/>
      <c r="CC15" s="373"/>
      <c r="CD15" s="409" t="s">
        <v>134</v>
      </c>
      <c r="CE15" s="410"/>
      <c r="CF15" s="410"/>
      <c r="CG15" s="410"/>
      <c r="CH15" s="410"/>
      <c r="CI15" s="410"/>
      <c r="CJ15" s="410"/>
      <c r="CK15" s="410"/>
      <c r="CL15" s="410"/>
      <c r="CM15" s="410"/>
      <c r="CN15" s="410"/>
      <c r="CO15" s="410"/>
      <c r="CP15" s="410"/>
      <c r="CQ15" s="410"/>
      <c r="CR15" s="410"/>
      <c r="CS15" s="411"/>
      <c r="CT15" s="142"/>
      <c r="CU15" s="143"/>
      <c r="CV15" s="143"/>
      <c r="CW15" s="143"/>
      <c r="CX15" s="143"/>
      <c r="CY15" s="143"/>
      <c r="CZ15" s="143"/>
      <c r="DA15" s="144"/>
      <c r="DB15" s="142"/>
      <c r="DC15" s="143"/>
      <c r="DD15" s="143"/>
      <c r="DE15" s="143"/>
      <c r="DF15" s="143"/>
      <c r="DG15" s="143"/>
      <c r="DH15" s="143"/>
      <c r="DI15" s="144"/>
    </row>
    <row r="16" spans="1:119" ht="18.75" customHeight="1" x14ac:dyDescent="0.2">
      <c r="A16" s="135"/>
      <c r="B16" s="429"/>
      <c r="C16" s="430"/>
      <c r="D16" s="430"/>
      <c r="E16" s="430"/>
      <c r="F16" s="430"/>
      <c r="G16" s="430"/>
      <c r="H16" s="430"/>
      <c r="I16" s="430"/>
      <c r="J16" s="430"/>
      <c r="K16" s="431"/>
      <c r="L16" s="406" t="s">
        <v>135</v>
      </c>
      <c r="M16" s="407"/>
      <c r="N16" s="407"/>
      <c r="O16" s="407"/>
      <c r="P16" s="407"/>
      <c r="Q16" s="408"/>
      <c r="R16" s="403" t="s">
        <v>136</v>
      </c>
      <c r="S16" s="404"/>
      <c r="T16" s="404"/>
      <c r="U16" s="404"/>
      <c r="V16" s="405"/>
      <c r="W16" s="444"/>
      <c r="X16" s="445"/>
      <c r="Y16" s="446"/>
      <c r="Z16" s="393" t="s">
        <v>137</v>
      </c>
      <c r="AA16" s="394"/>
      <c r="AB16" s="394"/>
      <c r="AC16" s="394"/>
      <c r="AD16" s="394"/>
      <c r="AE16" s="394"/>
      <c r="AF16" s="394"/>
      <c r="AG16" s="394"/>
      <c r="AH16" s="395"/>
      <c r="AI16" s="396">
        <v>960</v>
      </c>
      <c r="AJ16" s="397"/>
      <c r="AK16" s="397"/>
      <c r="AL16" s="397"/>
      <c r="AM16" s="398"/>
      <c r="AN16" s="396">
        <v>2758080</v>
      </c>
      <c r="AO16" s="397"/>
      <c r="AP16" s="397"/>
      <c r="AQ16" s="397"/>
      <c r="AR16" s="397"/>
      <c r="AS16" s="398"/>
      <c r="AT16" s="396">
        <v>2873</v>
      </c>
      <c r="AU16" s="397"/>
      <c r="AV16" s="397"/>
      <c r="AW16" s="397"/>
      <c r="AX16" s="397"/>
      <c r="AY16" s="399"/>
      <c r="AZ16" s="368" t="s">
        <v>138</v>
      </c>
      <c r="BA16" s="369"/>
      <c r="BB16" s="369"/>
      <c r="BC16" s="369"/>
      <c r="BD16" s="369"/>
      <c r="BE16" s="369"/>
      <c r="BF16" s="369"/>
      <c r="BG16" s="369"/>
      <c r="BH16" s="369"/>
      <c r="BI16" s="369"/>
      <c r="BJ16" s="369"/>
      <c r="BK16" s="369"/>
      <c r="BL16" s="369"/>
      <c r="BM16" s="370"/>
      <c r="BN16" s="371">
        <v>3883590947</v>
      </c>
      <c r="BO16" s="372"/>
      <c r="BP16" s="372"/>
      <c r="BQ16" s="372"/>
      <c r="BR16" s="372"/>
      <c r="BS16" s="372"/>
      <c r="BT16" s="372"/>
      <c r="BU16" s="373"/>
      <c r="BV16" s="371">
        <v>3843486500</v>
      </c>
      <c r="BW16" s="372"/>
      <c r="BX16" s="372"/>
      <c r="BY16" s="372"/>
      <c r="BZ16" s="372"/>
      <c r="CA16" s="372"/>
      <c r="CB16" s="372"/>
      <c r="CC16" s="373"/>
      <c r="CD16" s="145"/>
      <c r="CE16" s="348"/>
      <c r="CF16" s="348"/>
      <c r="CG16" s="348"/>
      <c r="CH16" s="348"/>
      <c r="CI16" s="348"/>
      <c r="CJ16" s="348"/>
      <c r="CK16" s="348"/>
      <c r="CL16" s="348"/>
      <c r="CM16" s="348"/>
      <c r="CN16" s="348"/>
      <c r="CO16" s="348"/>
      <c r="CP16" s="348"/>
      <c r="CQ16" s="348"/>
      <c r="CR16" s="348"/>
      <c r="CS16" s="349"/>
      <c r="CT16" s="350"/>
      <c r="CU16" s="351"/>
      <c r="CV16" s="351"/>
      <c r="CW16" s="351"/>
      <c r="CX16" s="351"/>
      <c r="CY16" s="351"/>
      <c r="CZ16" s="351"/>
      <c r="DA16" s="352"/>
      <c r="DB16" s="350"/>
      <c r="DC16" s="351"/>
      <c r="DD16" s="351"/>
      <c r="DE16" s="351"/>
      <c r="DF16" s="351"/>
      <c r="DG16" s="351"/>
      <c r="DH16" s="351"/>
      <c r="DI16" s="352"/>
    </row>
    <row r="17" spans="1:113" ht="18.75" customHeight="1" thickBot="1" x14ac:dyDescent="0.25">
      <c r="A17" s="135"/>
      <c r="B17" s="432"/>
      <c r="C17" s="433"/>
      <c r="D17" s="433"/>
      <c r="E17" s="433"/>
      <c r="F17" s="433"/>
      <c r="G17" s="433"/>
      <c r="H17" s="433"/>
      <c r="I17" s="433"/>
      <c r="J17" s="433"/>
      <c r="K17" s="434"/>
      <c r="L17" s="146"/>
      <c r="M17" s="400" t="s">
        <v>139</v>
      </c>
      <c r="N17" s="401"/>
      <c r="O17" s="401"/>
      <c r="P17" s="401"/>
      <c r="Q17" s="402"/>
      <c r="R17" s="403" t="s">
        <v>140</v>
      </c>
      <c r="S17" s="404"/>
      <c r="T17" s="404"/>
      <c r="U17" s="404"/>
      <c r="V17" s="405"/>
      <c r="W17" s="444"/>
      <c r="X17" s="445"/>
      <c r="Y17" s="446"/>
      <c r="Z17" s="393" t="s">
        <v>141</v>
      </c>
      <c r="AA17" s="394"/>
      <c r="AB17" s="394"/>
      <c r="AC17" s="394"/>
      <c r="AD17" s="394"/>
      <c r="AE17" s="394"/>
      <c r="AF17" s="394"/>
      <c r="AG17" s="394"/>
      <c r="AH17" s="395"/>
      <c r="AI17" s="396">
        <v>44000</v>
      </c>
      <c r="AJ17" s="397"/>
      <c r="AK17" s="397"/>
      <c r="AL17" s="397"/>
      <c r="AM17" s="398"/>
      <c r="AN17" s="396">
        <v>139920000</v>
      </c>
      <c r="AO17" s="397"/>
      <c r="AP17" s="397"/>
      <c r="AQ17" s="397"/>
      <c r="AR17" s="397"/>
      <c r="AS17" s="398"/>
      <c r="AT17" s="396">
        <v>3180</v>
      </c>
      <c r="AU17" s="397"/>
      <c r="AV17" s="397"/>
      <c r="AW17" s="397"/>
      <c r="AX17" s="397"/>
      <c r="AY17" s="399"/>
      <c r="AZ17" s="368" t="s">
        <v>142</v>
      </c>
      <c r="BA17" s="369"/>
      <c r="BB17" s="369"/>
      <c r="BC17" s="369"/>
      <c r="BD17" s="369"/>
      <c r="BE17" s="369"/>
      <c r="BF17" s="369"/>
      <c r="BG17" s="369"/>
      <c r="BH17" s="369"/>
      <c r="BI17" s="369"/>
      <c r="BJ17" s="369"/>
      <c r="BK17" s="369"/>
      <c r="BL17" s="369"/>
      <c r="BM17" s="370"/>
      <c r="BN17" s="371">
        <v>3400079217</v>
      </c>
      <c r="BO17" s="372"/>
      <c r="BP17" s="372"/>
      <c r="BQ17" s="372"/>
      <c r="BR17" s="372"/>
      <c r="BS17" s="372"/>
      <c r="BT17" s="372"/>
      <c r="BU17" s="373"/>
      <c r="BV17" s="371">
        <v>3301598820</v>
      </c>
      <c r="BW17" s="372"/>
      <c r="BX17" s="372"/>
      <c r="BY17" s="372"/>
      <c r="BZ17" s="372"/>
      <c r="CA17" s="372"/>
      <c r="CB17" s="372"/>
      <c r="CC17" s="373"/>
      <c r="CD17" s="145"/>
      <c r="CE17" s="348"/>
      <c r="CF17" s="348"/>
      <c r="CG17" s="348"/>
      <c r="CH17" s="348"/>
      <c r="CI17" s="348"/>
      <c r="CJ17" s="348"/>
      <c r="CK17" s="348"/>
      <c r="CL17" s="348"/>
      <c r="CM17" s="348"/>
      <c r="CN17" s="348"/>
      <c r="CO17" s="348"/>
      <c r="CP17" s="348"/>
      <c r="CQ17" s="348"/>
      <c r="CR17" s="348"/>
      <c r="CS17" s="349"/>
      <c r="CT17" s="350"/>
      <c r="CU17" s="351"/>
      <c r="CV17" s="351"/>
      <c r="CW17" s="351"/>
      <c r="CX17" s="351"/>
      <c r="CY17" s="351"/>
      <c r="CZ17" s="351"/>
      <c r="DA17" s="352"/>
      <c r="DB17" s="350"/>
      <c r="DC17" s="351"/>
      <c r="DD17" s="351"/>
      <c r="DE17" s="351"/>
      <c r="DF17" s="351"/>
      <c r="DG17" s="351"/>
      <c r="DH17" s="351"/>
      <c r="DI17" s="352"/>
    </row>
    <row r="18" spans="1:113" ht="18.75" customHeight="1" thickBot="1" x14ac:dyDescent="0.25">
      <c r="A18" s="135"/>
      <c r="B18" s="388" t="s">
        <v>143</v>
      </c>
      <c r="C18" s="389"/>
      <c r="D18" s="389"/>
      <c r="E18" s="389"/>
      <c r="F18" s="389"/>
      <c r="G18" s="389"/>
      <c r="H18" s="389"/>
      <c r="I18" s="389"/>
      <c r="J18" s="389"/>
      <c r="K18" s="390"/>
      <c r="L18" s="391">
        <v>2194</v>
      </c>
      <c r="M18" s="392"/>
      <c r="N18" s="392"/>
      <c r="O18" s="392"/>
      <c r="P18" s="392"/>
      <c r="Q18" s="392"/>
      <c r="R18" s="392"/>
      <c r="S18" s="392"/>
      <c r="T18" s="392"/>
      <c r="U18" s="392"/>
      <c r="V18" s="392"/>
      <c r="W18" s="444"/>
      <c r="X18" s="445"/>
      <c r="Y18" s="446"/>
      <c r="Z18" s="393" t="s">
        <v>144</v>
      </c>
      <c r="AA18" s="394"/>
      <c r="AB18" s="394"/>
      <c r="AC18" s="394"/>
      <c r="AD18" s="394"/>
      <c r="AE18" s="394"/>
      <c r="AF18" s="394"/>
      <c r="AG18" s="394"/>
      <c r="AH18" s="395"/>
      <c r="AI18" s="396">
        <v>60486</v>
      </c>
      <c r="AJ18" s="397"/>
      <c r="AK18" s="397"/>
      <c r="AL18" s="397"/>
      <c r="AM18" s="398"/>
      <c r="AN18" s="396">
        <v>208913719</v>
      </c>
      <c r="AO18" s="397"/>
      <c r="AP18" s="397"/>
      <c r="AQ18" s="397"/>
      <c r="AR18" s="397"/>
      <c r="AS18" s="398"/>
      <c r="AT18" s="396">
        <v>3454</v>
      </c>
      <c r="AU18" s="397"/>
      <c r="AV18" s="397"/>
      <c r="AW18" s="397"/>
      <c r="AX18" s="397"/>
      <c r="AY18" s="399"/>
      <c r="AZ18" s="379" t="s">
        <v>145</v>
      </c>
      <c r="BA18" s="380"/>
      <c r="BB18" s="380"/>
      <c r="BC18" s="380"/>
      <c r="BD18" s="380"/>
      <c r="BE18" s="380"/>
      <c r="BF18" s="380"/>
      <c r="BG18" s="380"/>
      <c r="BH18" s="380"/>
      <c r="BI18" s="380"/>
      <c r="BJ18" s="380"/>
      <c r="BK18" s="380"/>
      <c r="BL18" s="380"/>
      <c r="BM18" s="381"/>
      <c r="BN18" s="345">
        <v>6121784078</v>
      </c>
      <c r="BO18" s="346"/>
      <c r="BP18" s="346"/>
      <c r="BQ18" s="346"/>
      <c r="BR18" s="346"/>
      <c r="BS18" s="346"/>
      <c r="BT18" s="346"/>
      <c r="BU18" s="347"/>
      <c r="BV18" s="345">
        <v>6003940238</v>
      </c>
      <c r="BW18" s="346"/>
      <c r="BX18" s="346"/>
      <c r="BY18" s="346"/>
      <c r="BZ18" s="346"/>
      <c r="CA18" s="346"/>
      <c r="CB18" s="346"/>
      <c r="CC18" s="347"/>
      <c r="CD18" s="145"/>
      <c r="CE18" s="348"/>
      <c r="CF18" s="348"/>
      <c r="CG18" s="348"/>
      <c r="CH18" s="348"/>
      <c r="CI18" s="348"/>
      <c r="CJ18" s="348"/>
      <c r="CK18" s="348"/>
      <c r="CL18" s="348"/>
      <c r="CM18" s="348"/>
      <c r="CN18" s="348"/>
      <c r="CO18" s="348"/>
      <c r="CP18" s="348"/>
      <c r="CQ18" s="348"/>
      <c r="CR18" s="348"/>
      <c r="CS18" s="349"/>
      <c r="CT18" s="350"/>
      <c r="CU18" s="351"/>
      <c r="CV18" s="351"/>
      <c r="CW18" s="351"/>
      <c r="CX18" s="351"/>
      <c r="CY18" s="351"/>
      <c r="CZ18" s="351"/>
      <c r="DA18" s="352"/>
      <c r="DB18" s="350"/>
      <c r="DC18" s="351"/>
      <c r="DD18" s="351"/>
      <c r="DE18" s="351"/>
      <c r="DF18" s="351"/>
      <c r="DG18" s="351"/>
      <c r="DH18" s="351"/>
      <c r="DI18" s="352"/>
    </row>
    <row r="19" spans="1:113" ht="18.75" customHeight="1" thickBot="1" x14ac:dyDescent="0.25">
      <c r="A19" s="135"/>
      <c r="B19" s="388" t="s">
        <v>146</v>
      </c>
      <c r="C19" s="389"/>
      <c r="D19" s="389"/>
      <c r="E19" s="389"/>
      <c r="F19" s="389"/>
      <c r="G19" s="389"/>
      <c r="H19" s="389"/>
      <c r="I19" s="389"/>
      <c r="J19" s="389"/>
      <c r="K19" s="390"/>
      <c r="L19" s="391">
        <v>6216</v>
      </c>
      <c r="M19" s="392"/>
      <c r="N19" s="392"/>
      <c r="O19" s="392"/>
      <c r="P19" s="392"/>
      <c r="Q19" s="392"/>
      <c r="R19" s="392"/>
      <c r="S19" s="392"/>
      <c r="T19" s="392"/>
      <c r="U19" s="392"/>
      <c r="V19" s="392"/>
      <c r="W19" s="444"/>
      <c r="X19" s="445"/>
      <c r="Y19" s="446"/>
      <c r="Z19" s="393" t="s">
        <v>147</v>
      </c>
      <c r="AA19" s="394"/>
      <c r="AB19" s="394"/>
      <c r="AC19" s="394"/>
      <c r="AD19" s="394"/>
      <c r="AE19" s="394"/>
      <c r="AF19" s="394"/>
      <c r="AG19" s="394"/>
      <c r="AH19" s="395"/>
      <c r="AI19" s="396" t="s">
        <v>113</v>
      </c>
      <c r="AJ19" s="397"/>
      <c r="AK19" s="397"/>
      <c r="AL19" s="397"/>
      <c r="AM19" s="398"/>
      <c r="AN19" s="396" t="s">
        <v>123</v>
      </c>
      <c r="AO19" s="397"/>
      <c r="AP19" s="397"/>
      <c r="AQ19" s="397"/>
      <c r="AR19" s="397"/>
      <c r="AS19" s="398"/>
      <c r="AT19" s="396" t="s">
        <v>123</v>
      </c>
      <c r="AU19" s="397"/>
      <c r="AV19" s="397"/>
      <c r="AW19" s="397"/>
      <c r="AX19" s="397"/>
      <c r="AY19" s="399"/>
      <c r="AZ19" s="362" t="s">
        <v>148</v>
      </c>
      <c r="BA19" s="363"/>
      <c r="BB19" s="363"/>
      <c r="BC19" s="363"/>
      <c r="BD19" s="363"/>
      <c r="BE19" s="363"/>
      <c r="BF19" s="363"/>
      <c r="BG19" s="363"/>
      <c r="BH19" s="363"/>
      <c r="BI19" s="363"/>
      <c r="BJ19" s="363"/>
      <c r="BK19" s="363"/>
      <c r="BL19" s="363"/>
      <c r="BM19" s="364"/>
      <c r="BN19" s="365">
        <v>4305024299</v>
      </c>
      <c r="BO19" s="366"/>
      <c r="BP19" s="366"/>
      <c r="BQ19" s="366"/>
      <c r="BR19" s="366"/>
      <c r="BS19" s="366"/>
      <c r="BT19" s="366"/>
      <c r="BU19" s="367"/>
      <c r="BV19" s="365">
        <v>4654683345</v>
      </c>
      <c r="BW19" s="366"/>
      <c r="BX19" s="366"/>
      <c r="BY19" s="366"/>
      <c r="BZ19" s="366"/>
      <c r="CA19" s="366"/>
      <c r="CB19" s="366"/>
      <c r="CC19" s="367"/>
      <c r="CD19" s="145"/>
      <c r="CE19" s="348"/>
      <c r="CF19" s="348"/>
      <c r="CG19" s="348"/>
      <c r="CH19" s="348"/>
      <c r="CI19" s="348"/>
      <c r="CJ19" s="348"/>
      <c r="CK19" s="348"/>
      <c r="CL19" s="348"/>
      <c r="CM19" s="348"/>
      <c r="CN19" s="348"/>
      <c r="CO19" s="348"/>
      <c r="CP19" s="348"/>
      <c r="CQ19" s="348"/>
      <c r="CR19" s="348"/>
      <c r="CS19" s="349"/>
      <c r="CT19" s="350"/>
      <c r="CU19" s="351"/>
      <c r="CV19" s="351"/>
      <c r="CW19" s="351"/>
      <c r="CX19" s="351"/>
      <c r="CY19" s="351"/>
      <c r="CZ19" s="351"/>
      <c r="DA19" s="352"/>
      <c r="DB19" s="350"/>
      <c r="DC19" s="351"/>
      <c r="DD19" s="351"/>
      <c r="DE19" s="351"/>
      <c r="DF19" s="351"/>
      <c r="DG19" s="351"/>
      <c r="DH19" s="351"/>
      <c r="DI19" s="352"/>
    </row>
    <row r="20" spans="1:113" ht="18.75" customHeight="1" thickBot="1" x14ac:dyDescent="0.25">
      <c r="A20" s="135"/>
      <c r="B20" s="388" t="s">
        <v>149</v>
      </c>
      <c r="C20" s="389"/>
      <c r="D20" s="389"/>
      <c r="E20" s="389"/>
      <c r="F20" s="389"/>
      <c r="G20" s="389"/>
      <c r="H20" s="389"/>
      <c r="I20" s="389"/>
      <c r="J20" s="389"/>
      <c r="K20" s="390"/>
      <c r="L20" s="391">
        <v>6701122</v>
      </c>
      <c r="M20" s="392"/>
      <c r="N20" s="392"/>
      <c r="O20" s="392"/>
      <c r="P20" s="392"/>
      <c r="Q20" s="392"/>
      <c r="R20" s="392"/>
      <c r="S20" s="392"/>
      <c r="T20" s="392"/>
      <c r="U20" s="392"/>
      <c r="V20" s="392"/>
      <c r="W20" s="447"/>
      <c r="X20" s="448"/>
      <c r="Y20" s="449"/>
      <c r="Z20" s="393" t="s">
        <v>150</v>
      </c>
      <c r="AA20" s="394"/>
      <c r="AB20" s="394"/>
      <c r="AC20" s="394"/>
      <c r="AD20" s="394"/>
      <c r="AE20" s="394"/>
      <c r="AF20" s="394"/>
      <c r="AG20" s="394"/>
      <c r="AH20" s="395"/>
      <c r="AI20" s="396">
        <v>150047</v>
      </c>
      <c r="AJ20" s="397"/>
      <c r="AK20" s="397"/>
      <c r="AL20" s="397"/>
      <c r="AM20" s="398"/>
      <c r="AN20" s="396">
        <v>490300624</v>
      </c>
      <c r="AO20" s="397"/>
      <c r="AP20" s="397"/>
      <c r="AQ20" s="397"/>
      <c r="AR20" s="397"/>
      <c r="AS20" s="398"/>
      <c r="AT20" s="396">
        <v>3268</v>
      </c>
      <c r="AU20" s="397"/>
      <c r="AV20" s="397"/>
      <c r="AW20" s="397"/>
      <c r="AX20" s="397"/>
      <c r="AY20" s="399"/>
      <c r="AZ20" s="379" t="s">
        <v>151</v>
      </c>
      <c r="BA20" s="380"/>
      <c r="BB20" s="380"/>
      <c r="BC20" s="380"/>
      <c r="BD20" s="380"/>
      <c r="BE20" s="380"/>
      <c r="BF20" s="380"/>
      <c r="BG20" s="380"/>
      <c r="BH20" s="380"/>
      <c r="BI20" s="380"/>
      <c r="BJ20" s="380"/>
      <c r="BK20" s="380"/>
      <c r="BL20" s="380"/>
      <c r="BM20" s="381"/>
      <c r="BN20" s="345">
        <v>96774767</v>
      </c>
      <c r="BO20" s="346"/>
      <c r="BP20" s="346"/>
      <c r="BQ20" s="346"/>
      <c r="BR20" s="346"/>
      <c r="BS20" s="346"/>
      <c r="BT20" s="346"/>
      <c r="BU20" s="347"/>
      <c r="BV20" s="345">
        <v>112459941</v>
      </c>
      <c r="BW20" s="346"/>
      <c r="BX20" s="346"/>
      <c r="BY20" s="346"/>
      <c r="BZ20" s="346"/>
      <c r="CA20" s="346"/>
      <c r="CB20" s="346"/>
      <c r="CC20" s="347"/>
      <c r="CD20" s="145"/>
      <c r="CE20" s="348"/>
      <c r="CF20" s="348"/>
      <c r="CG20" s="348"/>
      <c r="CH20" s="348"/>
      <c r="CI20" s="348"/>
      <c r="CJ20" s="348"/>
      <c r="CK20" s="348"/>
      <c r="CL20" s="348"/>
      <c r="CM20" s="348"/>
      <c r="CN20" s="348"/>
      <c r="CO20" s="348"/>
      <c r="CP20" s="348"/>
      <c r="CQ20" s="348"/>
      <c r="CR20" s="348"/>
      <c r="CS20" s="349"/>
      <c r="CT20" s="350"/>
      <c r="CU20" s="351"/>
      <c r="CV20" s="351"/>
      <c r="CW20" s="351"/>
      <c r="CX20" s="351"/>
      <c r="CY20" s="351"/>
      <c r="CZ20" s="351"/>
      <c r="DA20" s="352"/>
      <c r="DB20" s="350"/>
      <c r="DC20" s="351"/>
      <c r="DD20" s="351"/>
      <c r="DE20" s="351"/>
      <c r="DF20" s="351"/>
      <c r="DG20" s="351"/>
      <c r="DH20" s="351"/>
      <c r="DI20" s="352"/>
    </row>
    <row r="21" spans="1:113" ht="18.75" customHeight="1" thickBot="1" x14ac:dyDescent="0.25">
      <c r="A21" s="135"/>
      <c r="B21" s="147"/>
      <c r="C21" s="148"/>
      <c r="D21" s="148"/>
      <c r="E21" s="148"/>
      <c r="F21" s="148"/>
      <c r="G21" s="148"/>
      <c r="H21" s="148"/>
      <c r="I21" s="148"/>
      <c r="J21" s="148"/>
      <c r="K21" s="148"/>
      <c r="L21" s="148"/>
      <c r="M21" s="148"/>
      <c r="N21" s="148"/>
      <c r="O21" s="148"/>
      <c r="P21" s="148"/>
      <c r="Q21" s="148"/>
      <c r="R21" s="148"/>
      <c r="S21" s="148"/>
      <c r="T21" s="148"/>
      <c r="U21" s="148"/>
      <c r="V21" s="148"/>
      <c r="W21" s="382" t="s">
        <v>152</v>
      </c>
      <c r="X21" s="383"/>
      <c r="Y21" s="383"/>
      <c r="Z21" s="383"/>
      <c r="AA21" s="383"/>
      <c r="AB21" s="383"/>
      <c r="AC21" s="383"/>
      <c r="AD21" s="383"/>
      <c r="AE21" s="383"/>
      <c r="AF21" s="383"/>
      <c r="AG21" s="383"/>
      <c r="AH21" s="384"/>
      <c r="AI21" s="385">
        <v>101.6</v>
      </c>
      <c r="AJ21" s="386"/>
      <c r="AK21" s="386"/>
      <c r="AL21" s="386"/>
      <c r="AM21" s="386"/>
      <c r="AN21" s="386"/>
      <c r="AO21" s="386"/>
      <c r="AP21" s="386"/>
      <c r="AQ21" s="386"/>
      <c r="AR21" s="386"/>
      <c r="AS21" s="386"/>
      <c r="AT21" s="386"/>
      <c r="AU21" s="386"/>
      <c r="AV21" s="386"/>
      <c r="AW21" s="386"/>
      <c r="AX21" s="386"/>
      <c r="AY21" s="387"/>
      <c r="AZ21" s="362" t="s">
        <v>153</v>
      </c>
      <c r="BA21" s="363"/>
      <c r="BB21" s="363"/>
      <c r="BC21" s="363"/>
      <c r="BD21" s="363"/>
      <c r="BE21" s="363"/>
      <c r="BF21" s="363"/>
      <c r="BG21" s="363"/>
      <c r="BH21" s="363"/>
      <c r="BI21" s="363"/>
      <c r="BJ21" s="363"/>
      <c r="BK21" s="363"/>
      <c r="BL21" s="363"/>
      <c r="BM21" s="364"/>
      <c r="BN21" s="365">
        <v>1192502051</v>
      </c>
      <c r="BO21" s="366"/>
      <c r="BP21" s="366"/>
      <c r="BQ21" s="366"/>
      <c r="BR21" s="366"/>
      <c r="BS21" s="366"/>
      <c r="BT21" s="366"/>
      <c r="BU21" s="367"/>
      <c r="BV21" s="365">
        <v>1167704336</v>
      </c>
      <c r="BW21" s="366"/>
      <c r="BX21" s="366"/>
      <c r="BY21" s="366"/>
      <c r="BZ21" s="366"/>
      <c r="CA21" s="366"/>
      <c r="CB21" s="366"/>
      <c r="CC21" s="367"/>
      <c r="CD21" s="145"/>
      <c r="CE21" s="348"/>
      <c r="CF21" s="348"/>
      <c r="CG21" s="348"/>
      <c r="CH21" s="348"/>
      <c r="CI21" s="348"/>
      <c r="CJ21" s="348"/>
      <c r="CK21" s="348"/>
      <c r="CL21" s="348"/>
      <c r="CM21" s="348"/>
      <c r="CN21" s="348"/>
      <c r="CO21" s="348"/>
      <c r="CP21" s="348"/>
      <c r="CQ21" s="348"/>
      <c r="CR21" s="348"/>
      <c r="CS21" s="349"/>
      <c r="CT21" s="350"/>
      <c r="CU21" s="351"/>
      <c r="CV21" s="351"/>
      <c r="CW21" s="351"/>
      <c r="CX21" s="351"/>
      <c r="CY21" s="351"/>
      <c r="CZ21" s="351"/>
      <c r="DA21" s="352"/>
      <c r="DB21" s="350"/>
      <c r="DC21" s="351"/>
      <c r="DD21" s="351"/>
      <c r="DE21" s="351"/>
      <c r="DF21" s="351"/>
      <c r="DG21" s="351"/>
      <c r="DH21" s="351"/>
      <c r="DI21" s="352"/>
    </row>
    <row r="22" spans="1:113" ht="18.75" customHeight="1" x14ac:dyDescent="0.2">
      <c r="A22" s="135"/>
      <c r="B22" s="149"/>
      <c r="C22" s="150"/>
      <c r="D22" s="151"/>
      <c r="E22" s="151"/>
      <c r="F22" s="151"/>
      <c r="G22" s="151"/>
      <c r="H22" s="151"/>
      <c r="I22" s="151"/>
      <c r="J22" s="151"/>
      <c r="K22" s="151"/>
      <c r="L22" s="151"/>
      <c r="M22" s="151"/>
      <c r="N22" s="151"/>
      <c r="O22" s="151"/>
      <c r="P22" s="151"/>
      <c r="Q22" s="152"/>
      <c r="R22" s="152"/>
      <c r="S22" s="152"/>
      <c r="T22" s="152"/>
      <c r="U22" s="152"/>
      <c r="V22" s="152"/>
      <c r="W22" s="153"/>
      <c r="X22" s="153"/>
      <c r="Y22" s="153"/>
      <c r="Z22" s="154"/>
      <c r="AA22" s="154"/>
      <c r="AB22" s="154"/>
      <c r="AC22" s="154"/>
      <c r="AD22" s="154"/>
      <c r="AE22" s="154"/>
      <c r="AF22" s="154"/>
      <c r="AG22" s="154"/>
      <c r="AH22" s="154"/>
      <c r="AI22" s="154"/>
      <c r="AJ22" s="155"/>
      <c r="AK22" s="155"/>
      <c r="AL22" s="155"/>
      <c r="AM22" s="155"/>
      <c r="AN22" s="155"/>
      <c r="AO22" s="155"/>
      <c r="AP22" s="155"/>
      <c r="AQ22" s="155"/>
      <c r="AR22" s="155"/>
      <c r="AS22" s="155"/>
      <c r="AT22" s="155"/>
      <c r="AU22" s="155"/>
      <c r="AV22" s="155"/>
      <c r="AW22" s="155"/>
      <c r="AX22" s="155"/>
      <c r="AY22" s="156"/>
      <c r="AZ22" s="368" t="s">
        <v>154</v>
      </c>
      <c r="BA22" s="369"/>
      <c r="BB22" s="369"/>
      <c r="BC22" s="369"/>
      <c r="BD22" s="369"/>
      <c r="BE22" s="369"/>
      <c r="BF22" s="369"/>
      <c r="BG22" s="369"/>
      <c r="BH22" s="369"/>
      <c r="BI22" s="369"/>
      <c r="BJ22" s="369"/>
      <c r="BK22" s="369"/>
      <c r="BL22" s="369"/>
      <c r="BM22" s="370"/>
      <c r="BN22" s="371">
        <v>43114307</v>
      </c>
      <c r="BO22" s="372"/>
      <c r="BP22" s="372"/>
      <c r="BQ22" s="372"/>
      <c r="BR22" s="372"/>
      <c r="BS22" s="372"/>
      <c r="BT22" s="372"/>
      <c r="BU22" s="373"/>
      <c r="BV22" s="371">
        <v>50090853</v>
      </c>
      <c r="BW22" s="372"/>
      <c r="BX22" s="372"/>
      <c r="BY22" s="372"/>
      <c r="BZ22" s="372"/>
      <c r="CA22" s="372"/>
      <c r="CB22" s="372"/>
      <c r="CC22" s="373"/>
      <c r="CD22" s="145"/>
      <c r="CE22" s="348"/>
      <c r="CF22" s="348"/>
      <c r="CG22" s="348"/>
      <c r="CH22" s="348"/>
      <c r="CI22" s="348"/>
      <c r="CJ22" s="348"/>
      <c r="CK22" s="348"/>
      <c r="CL22" s="348"/>
      <c r="CM22" s="348"/>
      <c r="CN22" s="348"/>
      <c r="CO22" s="348"/>
      <c r="CP22" s="348"/>
      <c r="CQ22" s="348"/>
      <c r="CR22" s="348"/>
      <c r="CS22" s="349"/>
      <c r="CT22" s="350"/>
      <c r="CU22" s="351"/>
      <c r="CV22" s="351"/>
      <c r="CW22" s="351"/>
      <c r="CX22" s="351"/>
      <c r="CY22" s="351"/>
      <c r="CZ22" s="351"/>
      <c r="DA22" s="352"/>
      <c r="DB22" s="350"/>
      <c r="DC22" s="351"/>
      <c r="DD22" s="351"/>
      <c r="DE22" s="351"/>
      <c r="DF22" s="351"/>
      <c r="DG22" s="351"/>
      <c r="DH22" s="351"/>
      <c r="DI22" s="352"/>
    </row>
    <row r="23" spans="1:113" ht="18.75" customHeight="1" x14ac:dyDescent="0.2">
      <c r="A23" s="135"/>
      <c r="B23" s="149"/>
      <c r="C23" s="150"/>
      <c r="D23" s="151"/>
      <c r="E23" s="151"/>
      <c r="F23" s="151"/>
      <c r="G23" s="151"/>
      <c r="H23" s="151"/>
      <c r="I23" s="151"/>
      <c r="J23" s="151"/>
      <c r="K23" s="151"/>
      <c r="L23" s="151"/>
      <c r="M23" s="151"/>
      <c r="N23" s="151"/>
      <c r="O23" s="151"/>
      <c r="P23" s="151"/>
      <c r="Q23" s="152"/>
      <c r="R23" s="152"/>
      <c r="S23" s="152"/>
      <c r="T23" s="152"/>
      <c r="U23" s="152"/>
      <c r="V23" s="152"/>
      <c r="AZ23" s="368" t="s">
        <v>155</v>
      </c>
      <c r="BA23" s="369"/>
      <c r="BB23" s="369"/>
      <c r="BC23" s="369"/>
      <c r="BD23" s="369"/>
      <c r="BE23" s="369"/>
      <c r="BF23" s="369"/>
      <c r="BG23" s="369"/>
      <c r="BH23" s="369"/>
      <c r="BI23" s="369"/>
      <c r="BJ23" s="369"/>
      <c r="BK23" s="369"/>
      <c r="BL23" s="369"/>
      <c r="BM23" s="370"/>
      <c r="BN23" s="371">
        <v>290599550</v>
      </c>
      <c r="BO23" s="372"/>
      <c r="BP23" s="372"/>
      <c r="BQ23" s="372"/>
      <c r="BR23" s="372"/>
      <c r="BS23" s="372"/>
      <c r="BT23" s="372"/>
      <c r="BU23" s="373"/>
      <c r="BV23" s="371">
        <v>288461295</v>
      </c>
      <c r="BW23" s="372"/>
      <c r="BX23" s="372"/>
      <c r="BY23" s="372"/>
      <c r="BZ23" s="372"/>
      <c r="CA23" s="372"/>
      <c r="CB23" s="372"/>
      <c r="CC23" s="373"/>
      <c r="CD23" s="145"/>
      <c r="CE23" s="348"/>
      <c r="CF23" s="348"/>
      <c r="CG23" s="348"/>
      <c r="CH23" s="348"/>
      <c r="CI23" s="348"/>
      <c r="CJ23" s="348"/>
      <c r="CK23" s="348"/>
      <c r="CL23" s="348"/>
      <c r="CM23" s="348"/>
      <c r="CN23" s="348"/>
      <c r="CO23" s="348"/>
      <c r="CP23" s="348"/>
      <c r="CQ23" s="348"/>
      <c r="CR23" s="348"/>
      <c r="CS23" s="349"/>
      <c r="CT23" s="350"/>
      <c r="CU23" s="351"/>
      <c r="CV23" s="351"/>
      <c r="CW23" s="351"/>
      <c r="CX23" s="351"/>
      <c r="CY23" s="351"/>
      <c r="CZ23" s="351"/>
      <c r="DA23" s="352"/>
      <c r="DB23" s="350"/>
      <c r="DC23" s="351"/>
      <c r="DD23" s="351"/>
      <c r="DE23" s="351"/>
      <c r="DF23" s="351"/>
      <c r="DG23" s="351"/>
      <c r="DH23" s="351"/>
      <c r="DI23" s="352"/>
    </row>
    <row r="24" spans="1:113" ht="18.75" customHeight="1" thickBot="1" x14ac:dyDescent="0.25">
      <c r="A24" s="135"/>
      <c r="B24" s="149"/>
      <c r="C24" s="150"/>
      <c r="L24" s="157"/>
      <c r="M24" s="157"/>
      <c r="N24" s="157"/>
      <c r="O24" s="157"/>
      <c r="P24" s="157"/>
      <c r="Q24" s="157"/>
      <c r="R24" s="157"/>
      <c r="S24" s="157"/>
      <c r="T24" s="157"/>
      <c r="U24" s="157"/>
      <c r="V24" s="157"/>
      <c r="W24" s="150"/>
      <c r="X24" s="150"/>
      <c r="Y24" s="150"/>
      <c r="AJ24" s="157"/>
      <c r="AK24" s="157"/>
      <c r="AL24" s="157"/>
      <c r="AM24" s="157"/>
      <c r="AN24" s="157"/>
      <c r="AO24" s="157"/>
      <c r="AP24" s="157"/>
      <c r="AQ24" s="157"/>
      <c r="AR24" s="157"/>
      <c r="AS24" s="157"/>
      <c r="AT24" s="157"/>
      <c r="AU24" s="157"/>
      <c r="AV24" s="157"/>
      <c r="AW24" s="157"/>
      <c r="AX24" s="157"/>
      <c r="AY24" s="158"/>
      <c r="AZ24" s="342" t="s">
        <v>156</v>
      </c>
      <c r="BA24" s="343"/>
      <c r="BB24" s="343"/>
      <c r="BC24" s="343"/>
      <c r="BD24" s="343"/>
      <c r="BE24" s="343"/>
      <c r="BF24" s="343"/>
      <c r="BG24" s="343"/>
      <c r="BH24" s="343"/>
      <c r="BI24" s="343"/>
      <c r="BJ24" s="343"/>
      <c r="BK24" s="343"/>
      <c r="BL24" s="343"/>
      <c r="BM24" s="344"/>
      <c r="BN24" s="345" t="s">
        <v>124</v>
      </c>
      <c r="BO24" s="346"/>
      <c r="BP24" s="346"/>
      <c r="BQ24" s="346"/>
      <c r="BR24" s="346"/>
      <c r="BS24" s="346"/>
      <c r="BT24" s="346"/>
      <c r="BU24" s="347"/>
      <c r="BV24" s="345" t="s">
        <v>114</v>
      </c>
      <c r="BW24" s="346"/>
      <c r="BX24" s="346"/>
      <c r="BY24" s="346"/>
      <c r="BZ24" s="346"/>
      <c r="CA24" s="346"/>
      <c r="CB24" s="346"/>
      <c r="CC24" s="347"/>
      <c r="CD24" s="145"/>
      <c r="CE24" s="348"/>
      <c r="CF24" s="348"/>
      <c r="CG24" s="348"/>
      <c r="CH24" s="348"/>
      <c r="CI24" s="348"/>
      <c r="CJ24" s="348"/>
      <c r="CK24" s="348"/>
      <c r="CL24" s="348"/>
      <c r="CM24" s="348"/>
      <c r="CN24" s="348"/>
      <c r="CO24" s="348"/>
      <c r="CP24" s="348"/>
      <c r="CQ24" s="348"/>
      <c r="CR24" s="348"/>
      <c r="CS24" s="349"/>
      <c r="CT24" s="350"/>
      <c r="CU24" s="351"/>
      <c r="CV24" s="351"/>
      <c r="CW24" s="351"/>
      <c r="CX24" s="351"/>
      <c r="CY24" s="351"/>
      <c r="CZ24" s="351"/>
      <c r="DA24" s="352"/>
      <c r="DB24" s="350"/>
      <c r="DC24" s="351"/>
      <c r="DD24" s="351"/>
      <c r="DE24" s="351"/>
      <c r="DF24" s="351"/>
      <c r="DG24" s="351"/>
      <c r="DH24" s="351"/>
      <c r="DI24" s="352"/>
    </row>
    <row r="25" spans="1:113" ht="18.75" customHeight="1" x14ac:dyDescent="0.2">
      <c r="A25" s="135"/>
      <c r="B25" s="149"/>
      <c r="C25" s="150"/>
      <c r="L25" s="157"/>
      <c r="M25" s="157"/>
      <c r="N25" s="157"/>
      <c r="O25" s="157"/>
      <c r="P25" s="157"/>
      <c r="Q25" s="157"/>
      <c r="R25" s="157"/>
      <c r="S25" s="157"/>
      <c r="T25" s="157"/>
      <c r="U25" s="157"/>
      <c r="V25" s="157"/>
      <c r="W25" s="150"/>
      <c r="X25" s="150"/>
      <c r="Y25" s="150"/>
      <c r="AJ25" s="157"/>
      <c r="AK25" s="157"/>
      <c r="AL25" s="157"/>
      <c r="AM25" s="157"/>
      <c r="AN25" s="157"/>
      <c r="AO25" s="157"/>
      <c r="AP25" s="157"/>
      <c r="AQ25" s="157"/>
      <c r="AR25" s="157"/>
      <c r="AS25" s="157"/>
      <c r="AT25" s="157"/>
      <c r="AU25" s="157"/>
      <c r="AV25" s="157"/>
      <c r="AW25" s="157"/>
      <c r="AX25" s="157"/>
      <c r="AY25" s="158"/>
      <c r="AZ25" s="353" t="s">
        <v>157</v>
      </c>
      <c r="BA25" s="354"/>
      <c r="BB25" s="354"/>
      <c r="BC25" s="355"/>
      <c r="BD25" s="362" t="s">
        <v>39</v>
      </c>
      <c r="BE25" s="363"/>
      <c r="BF25" s="363"/>
      <c r="BG25" s="363"/>
      <c r="BH25" s="363"/>
      <c r="BI25" s="363"/>
      <c r="BJ25" s="363"/>
      <c r="BK25" s="363"/>
      <c r="BL25" s="363"/>
      <c r="BM25" s="364"/>
      <c r="BN25" s="365">
        <v>716516457</v>
      </c>
      <c r="BO25" s="366"/>
      <c r="BP25" s="366"/>
      <c r="BQ25" s="366"/>
      <c r="BR25" s="366"/>
      <c r="BS25" s="366"/>
      <c r="BT25" s="366"/>
      <c r="BU25" s="367"/>
      <c r="BV25" s="365">
        <v>627428650</v>
      </c>
      <c r="BW25" s="366"/>
      <c r="BX25" s="366"/>
      <c r="BY25" s="366"/>
      <c r="BZ25" s="366"/>
      <c r="CA25" s="366"/>
      <c r="CB25" s="366"/>
      <c r="CC25" s="367"/>
      <c r="CD25" s="145"/>
      <c r="CE25" s="348"/>
      <c r="CF25" s="348"/>
      <c r="CG25" s="348"/>
      <c r="CH25" s="348"/>
      <c r="CI25" s="348"/>
      <c r="CJ25" s="348"/>
      <c r="CK25" s="348"/>
      <c r="CL25" s="348"/>
      <c r="CM25" s="348"/>
      <c r="CN25" s="348"/>
      <c r="CO25" s="348"/>
      <c r="CP25" s="348"/>
      <c r="CQ25" s="348"/>
      <c r="CR25" s="348"/>
      <c r="CS25" s="349"/>
      <c r="CT25" s="350"/>
      <c r="CU25" s="351"/>
      <c r="CV25" s="351"/>
      <c r="CW25" s="351"/>
      <c r="CX25" s="351"/>
      <c r="CY25" s="351"/>
      <c r="CZ25" s="351"/>
      <c r="DA25" s="352"/>
      <c r="DB25" s="350"/>
      <c r="DC25" s="351"/>
      <c r="DD25" s="351"/>
      <c r="DE25" s="351"/>
      <c r="DF25" s="351"/>
      <c r="DG25" s="351"/>
      <c r="DH25" s="351"/>
      <c r="DI25" s="352"/>
    </row>
    <row r="26" spans="1:113" ht="18.75" customHeight="1" x14ac:dyDescent="0.2">
      <c r="A26" s="135"/>
      <c r="B26" s="149"/>
      <c r="C26" s="150"/>
      <c r="L26" s="157"/>
      <c r="M26" s="157"/>
      <c r="N26" s="157"/>
      <c r="O26" s="157"/>
      <c r="P26" s="157"/>
      <c r="Q26" s="157"/>
      <c r="R26" s="157"/>
      <c r="S26" s="157"/>
      <c r="T26" s="157"/>
      <c r="U26" s="157"/>
      <c r="V26" s="157"/>
      <c r="W26" s="150"/>
      <c r="X26" s="150"/>
      <c r="Y26" s="150"/>
      <c r="AJ26" s="157"/>
      <c r="AK26" s="157"/>
      <c r="AL26" s="157"/>
      <c r="AM26" s="157"/>
      <c r="AN26" s="157"/>
      <c r="AO26" s="157"/>
      <c r="AP26" s="157"/>
      <c r="AQ26" s="157"/>
      <c r="AR26" s="157"/>
      <c r="AS26" s="157"/>
      <c r="AT26" s="157"/>
      <c r="AU26" s="157"/>
      <c r="AV26" s="157"/>
      <c r="AW26" s="157"/>
      <c r="AX26" s="157"/>
      <c r="AY26" s="158"/>
      <c r="AZ26" s="356"/>
      <c r="BA26" s="357"/>
      <c r="BB26" s="357"/>
      <c r="BC26" s="358"/>
      <c r="BD26" s="368" t="s">
        <v>158</v>
      </c>
      <c r="BE26" s="369"/>
      <c r="BF26" s="369"/>
      <c r="BG26" s="369"/>
      <c r="BH26" s="369"/>
      <c r="BI26" s="369"/>
      <c r="BJ26" s="369"/>
      <c r="BK26" s="369"/>
      <c r="BL26" s="369"/>
      <c r="BM26" s="370"/>
      <c r="BN26" s="371" t="s">
        <v>113</v>
      </c>
      <c r="BO26" s="372"/>
      <c r="BP26" s="372"/>
      <c r="BQ26" s="372"/>
      <c r="BR26" s="372"/>
      <c r="BS26" s="372"/>
      <c r="BT26" s="372"/>
      <c r="BU26" s="373"/>
      <c r="BV26" s="371" t="s">
        <v>123</v>
      </c>
      <c r="BW26" s="372"/>
      <c r="BX26" s="372"/>
      <c r="BY26" s="372"/>
      <c r="BZ26" s="372"/>
      <c r="CA26" s="372"/>
      <c r="CB26" s="372"/>
      <c r="CC26" s="373"/>
      <c r="CD26" s="145"/>
      <c r="CE26" s="348"/>
      <c r="CF26" s="348"/>
      <c r="CG26" s="348"/>
      <c r="CH26" s="348"/>
      <c r="CI26" s="348"/>
      <c r="CJ26" s="348"/>
      <c r="CK26" s="348"/>
      <c r="CL26" s="348"/>
      <c r="CM26" s="348"/>
      <c r="CN26" s="348"/>
      <c r="CO26" s="348"/>
      <c r="CP26" s="348"/>
      <c r="CQ26" s="348"/>
      <c r="CR26" s="348"/>
      <c r="CS26" s="349"/>
      <c r="CT26" s="350"/>
      <c r="CU26" s="351"/>
      <c r="CV26" s="351"/>
      <c r="CW26" s="351"/>
      <c r="CX26" s="351"/>
      <c r="CY26" s="351"/>
      <c r="CZ26" s="351"/>
      <c r="DA26" s="352"/>
      <c r="DB26" s="350"/>
      <c r="DC26" s="351"/>
      <c r="DD26" s="351"/>
      <c r="DE26" s="351"/>
      <c r="DF26" s="351"/>
      <c r="DG26" s="351"/>
      <c r="DH26" s="351"/>
      <c r="DI26" s="352"/>
    </row>
    <row r="27" spans="1:113" ht="18.75" customHeight="1" thickBot="1" x14ac:dyDescent="0.25">
      <c r="A27" s="135"/>
      <c r="B27" s="159"/>
      <c r="C27" s="160"/>
      <c r="D27" s="161"/>
      <c r="E27" s="161"/>
      <c r="F27" s="161"/>
      <c r="G27" s="161"/>
      <c r="H27" s="161"/>
      <c r="I27" s="161"/>
      <c r="J27" s="161"/>
      <c r="K27" s="161"/>
      <c r="L27" s="162"/>
      <c r="M27" s="162"/>
      <c r="N27" s="162"/>
      <c r="O27" s="162"/>
      <c r="P27" s="162"/>
      <c r="Q27" s="162"/>
      <c r="R27" s="162"/>
      <c r="S27" s="162"/>
      <c r="T27" s="162"/>
      <c r="U27" s="162"/>
      <c r="V27" s="162"/>
      <c r="W27" s="160"/>
      <c r="X27" s="160"/>
      <c r="Y27" s="160"/>
      <c r="Z27" s="161"/>
      <c r="AA27" s="161"/>
      <c r="AB27" s="161"/>
      <c r="AC27" s="161"/>
      <c r="AD27" s="161"/>
      <c r="AE27" s="161"/>
      <c r="AF27" s="161"/>
      <c r="AG27" s="161"/>
      <c r="AH27" s="161"/>
      <c r="AI27" s="161"/>
      <c r="AJ27" s="162"/>
      <c r="AK27" s="162"/>
      <c r="AL27" s="162"/>
      <c r="AM27" s="162"/>
      <c r="AN27" s="162"/>
      <c r="AO27" s="162"/>
      <c r="AP27" s="162"/>
      <c r="AQ27" s="162"/>
      <c r="AR27" s="162"/>
      <c r="AS27" s="162"/>
      <c r="AT27" s="162"/>
      <c r="AU27" s="162"/>
      <c r="AV27" s="162"/>
      <c r="AW27" s="162"/>
      <c r="AX27" s="162"/>
      <c r="AY27" s="163"/>
      <c r="AZ27" s="359"/>
      <c r="BA27" s="360"/>
      <c r="BB27" s="360"/>
      <c r="BC27" s="361"/>
      <c r="BD27" s="379" t="s">
        <v>41</v>
      </c>
      <c r="BE27" s="380"/>
      <c r="BF27" s="380"/>
      <c r="BG27" s="380"/>
      <c r="BH27" s="380"/>
      <c r="BI27" s="380"/>
      <c r="BJ27" s="380"/>
      <c r="BK27" s="380"/>
      <c r="BL27" s="380"/>
      <c r="BM27" s="381"/>
      <c r="BN27" s="345">
        <v>2039132307</v>
      </c>
      <c r="BO27" s="346"/>
      <c r="BP27" s="346"/>
      <c r="BQ27" s="346"/>
      <c r="BR27" s="346"/>
      <c r="BS27" s="346"/>
      <c r="BT27" s="346"/>
      <c r="BU27" s="347"/>
      <c r="BV27" s="345">
        <v>1950430105</v>
      </c>
      <c r="BW27" s="346"/>
      <c r="BX27" s="346"/>
      <c r="BY27" s="346"/>
      <c r="BZ27" s="346"/>
      <c r="CA27" s="346"/>
      <c r="CB27" s="346"/>
      <c r="CC27" s="347"/>
      <c r="CD27" s="164"/>
      <c r="CE27" s="374"/>
      <c r="CF27" s="374"/>
      <c r="CG27" s="374"/>
      <c r="CH27" s="374"/>
      <c r="CI27" s="374"/>
      <c r="CJ27" s="374"/>
      <c r="CK27" s="374"/>
      <c r="CL27" s="374"/>
      <c r="CM27" s="374"/>
      <c r="CN27" s="374"/>
      <c r="CO27" s="374"/>
      <c r="CP27" s="374"/>
      <c r="CQ27" s="374"/>
      <c r="CR27" s="374"/>
      <c r="CS27" s="375"/>
      <c r="CT27" s="376"/>
      <c r="CU27" s="377"/>
      <c r="CV27" s="377"/>
      <c r="CW27" s="377"/>
      <c r="CX27" s="377"/>
      <c r="CY27" s="377"/>
      <c r="CZ27" s="377"/>
      <c r="DA27" s="378"/>
      <c r="DB27" s="376"/>
      <c r="DC27" s="377"/>
      <c r="DD27" s="377"/>
      <c r="DE27" s="377"/>
      <c r="DF27" s="377"/>
      <c r="DG27" s="377"/>
      <c r="DH27" s="377"/>
      <c r="DI27" s="378"/>
    </row>
    <row r="28" spans="1:113" ht="13.5" customHeight="1" x14ac:dyDescent="0.2">
      <c r="A28" s="135"/>
      <c r="B28" s="165"/>
      <c r="AX28" s="166"/>
      <c r="AY28" s="166"/>
      <c r="AZ28" s="166"/>
      <c r="BA28" s="166"/>
      <c r="BB28" s="167"/>
      <c r="BC28" s="168"/>
      <c r="BD28" s="168"/>
      <c r="BE28" s="168"/>
      <c r="BF28" s="168"/>
      <c r="BG28" s="168"/>
      <c r="BH28" s="168"/>
      <c r="BI28" s="168"/>
      <c r="BJ28" s="168"/>
      <c r="BK28" s="169"/>
      <c r="BL28" s="169"/>
      <c r="BM28" s="169"/>
      <c r="BN28" s="170"/>
      <c r="BO28" s="170"/>
      <c r="BP28" s="170"/>
      <c r="BQ28" s="170"/>
      <c r="BR28" s="170"/>
      <c r="BS28" s="170"/>
      <c r="BT28" s="170"/>
      <c r="BU28" s="170"/>
      <c r="BV28" s="170"/>
      <c r="BW28" s="170"/>
      <c r="BX28" s="170"/>
      <c r="BY28" s="170"/>
      <c r="BZ28" s="170"/>
      <c r="DI28" s="171"/>
    </row>
    <row r="29" spans="1:113" ht="13.5" customHeight="1" x14ac:dyDescent="0.2">
      <c r="A29" s="135"/>
      <c r="B29" s="172"/>
      <c r="C29" s="135" t="s">
        <v>159</v>
      </c>
      <c r="D29" s="135"/>
      <c r="U29" s="134" t="s">
        <v>160</v>
      </c>
      <c r="AM29" s="134" t="s">
        <v>161</v>
      </c>
      <c r="BE29" s="134" t="s">
        <v>162</v>
      </c>
      <c r="BW29" s="134" t="s">
        <v>163</v>
      </c>
      <c r="CO29" s="134" t="s">
        <v>164</v>
      </c>
      <c r="DI29" s="171"/>
    </row>
    <row r="30" spans="1:113" ht="13.5" customHeight="1" x14ac:dyDescent="0.2">
      <c r="A30" s="135"/>
      <c r="B30" s="172"/>
      <c r="C30" s="340" t="s">
        <v>165</v>
      </c>
      <c r="D30" s="340"/>
      <c r="E30" s="341" t="s">
        <v>166</v>
      </c>
      <c r="F30" s="341"/>
      <c r="G30" s="341"/>
      <c r="H30" s="341"/>
      <c r="I30" s="341"/>
      <c r="J30" s="341"/>
      <c r="K30" s="341"/>
      <c r="L30" s="341"/>
      <c r="M30" s="341"/>
      <c r="N30" s="341"/>
      <c r="O30" s="341"/>
      <c r="P30" s="341"/>
      <c r="Q30" s="341"/>
      <c r="R30" s="341"/>
      <c r="S30" s="341"/>
      <c r="T30" s="151"/>
      <c r="U30" s="340" t="s">
        <v>165</v>
      </c>
      <c r="V30" s="340"/>
      <c r="W30" s="341" t="s">
        <v>167</v>
      </c>
      <c r="X30" s="341"/>
      <c r="Y30" s="341"/>
      <c r="Z30" s="341"/>
      <c r="AA30" s="341"/>
      <c r="AB30" s="341"/>
      <c r="AC30" s="341"/>
      <c r="AD30" s="341"/>
      <c r="AE30" s="341"/>
      <c r="AF30" s="341"/>
      <c r="AG30" s="341"/>
      <c r="AH30" s="341"/>
      <c r="AI30" s="341"/>
      <c r="AJ30" s="341"/>
      <c r="AK30" s="341"/>
      <c r="AL30" s="151"/>
      <c r="AM30" s="340" t="s">
        <v>168</v>
      </c>
      <c r="AN30" s="340"/>
      <c r="AO30" s="341" t="s">
        <v>166</v>
      </c>
      <c r="AP30" s="341"/>
      <c r="AQ30" s="341"/>
      <c r="AR30" s="341"/>
      <c r="AS30" s="341"/>
      <c r="AT30" s="341"/>
      <c r="AU30" s="341"/>
      <c r="AV30" s="341"/>
      <c r="AW30" s="341"/>
      <c r="AX30" s="341"/>
      <c r="AY30" s="341"/>
      <c r="AZ30" s="341"/>
      <c r="BA30" s="341"/>
      <c r="BB30" s="341"/>
      <c r="BC30" s="341"/>
      <c r="BD30" s="135"/>
      <c r="BE30" s="340" t="s">
        <v>168</v>
      </c>
      <c r="BF30" s="340"/>
      <c r="BG30" s="341" t="s">
        <v>169</v>
      </c>
      <c r="BH30" s="341"/>
      <c r="BI30" s="341"/>
      <c r="BJ30" s="341"/>
      <c r="BK30" s="341"/>
      <c r="BL30" s="341"/>
      <c r="BM30" s="341"/>
      <c r="BN30" s="341"/>
      <c r="BO30" s="341"/>
      <c r="BP30" s="341"/>
      <c r="BQ30" s="341"/>
      <c r="BR30" s="341"/>
      <c r="BS30" s="341"/>
      <c r="BT30" s="341"/>
      <c r="BU30" s="341"/>
      <c r="BV30" s="173"/>
      <c r="BW30" s="340" t="s">
        <v>170</v>
      </c>
      <c r="BX30" s="340"/>
      <c r="BY30" s="341" t="s">
        <v>171</v>
      </c>
      <c r="BZ30" s="341"/>
      <c r="CA30" s="341"/>
      <c r="CB30" s="341"/>
      <c r="CC30" s="341"/>
      <c r="CD30" s="341"/>
      <c r="CE30" s="341"/>
      <c r="CF30" s="341"/>
      <c r="CG30" s="341"/>
      <c r="CH30" s="341"/>
      <c r="CI30" s="341"/>
      <c r="CJ30" s="341"/>
      <c r="CK30" s="341"/>
      <c r="CL30" s="341"/>
      <c r="CM30" s="341"/>
      <c r="CN30" s="151"/>
      <c r="CO30" s="340" t="s">
        <v>168</v>
      </c>
      <c r="CP30" s="340"/>
      <c r="CQ30" s="341" t="s">
        <v>172</v>
      </c>
      <c r="CR30" s="341"/>
      <c r="CS30" s="341"/>
      <c r="CT30" s="341"/>
      <c r="CU30" s="341"/>
      <c r="CV30" s="341"/>
      <c r="CW30" s="341"/>
      <c r="CX30" s="341"/>
      <c r="CY30" s="341"/>
      <c r="CZ30" s="341"/>
      <c r="DA30" s="341"/>
      <c r="DB30" s="341"/>
      <c r="DC30" s="341"/>
      <c r="DD30" s="341"/>
      <c r="DE30" s="341"/>
      <c r="DF30" s="151"/>
      <c r="DG30" s="339" t="s">
        <v>173</v>
      </c>
      <c r="DH30" s="339"/>
      <c r="DI30" s="174"/>
    </row>
    <row r="31" spans="1:113" ht="32.25" customHeight="1" x14ac:dyDescent="0.2">
      <c r="A31" s="135"/>
      <c r="B31" s="172"/>
      <c r="C31" s="337">
        <f>IF(E31="","",1)</f>
        <v>1</v>
      </c>
      <c r="D31" s="337"/>
      <c r="E31" s="336" t="str">
        <f>IF('各会計、関係団体の財政状況及び健全化判断比率'!B7="","",'各会計、関係団体の財政状況及び健全化判断比率'!B7)</f>
        <v>一般会計</v>
      </c>
      <c r="F31" s="336"/>
      <c r="G31" s="336"/>
      <c r="H31" s="336"/>
      <c r="I31" s="336"/>
      <c r="J31" s="336"/>
      <c r="K31" s="336"/>
      <c r="L31" s="336"/>
      <c r="M31" s="336"/>
      <c r="N31" s="336"/>
      <c r="O31" s="336"/>
      <c r="P31" s="336"/>
      <c r="Q31" s="336"/>
      <c r="R31" s="336"/>
      <c r="S31" s="336"/>
      <c r="T31" s="135"/>
      <c r="U31" s="337" t="str">
        <f>IF(W31="","",MAX(C31:D40)+1)</f>
        <v/>
      </c>
      <c r="V31" s="337"/>
      <c r="W31" s="336"/>
      <c r="X31" s="336"/>
      <c r="Y31" s="336"/>
      <c r="Z31" s="336"/>
      <c r="AA31" s="336"/>
      <c r="AB31" s="336"/>
      <c r="AC31" s="336"/>
      <c r="AD31" s="336"/>
      <c r="AE31" s="336"/>
      <c r="AF31" s="336"/>
      <c r="AG31" s="336"/>
      <c r="AH31" s="336"/>
      <c r="AI31" s="336"/>
      <c r="AJ31" s="336"/>
      <c r="AK31" s="336"/>
      <c r="AL31" s="135"/>
      <c r="AM31" s="337">
        <f>IF(AO31="","",MAX(C31:D40,U31:V40)+1)</f>
        <v>11</v>
      </c>
      <c r="AN31" s="337"/>
      <c r="AO31" s="336" t="str">
        <f>IF('各会計、関係団体の財政状況及び健全化判断比率'!B28="","",'各会計、関係団体の財政状況及び健全化判断比率'!B28)</f>
        <v>病院会計</v>
      </c>
      <c r="AP31" s="336"/>
      <c r="AQ31" s="336"/>
      <c r="AR31" s="336"/>
      <c r="AS31" s="336"/>
      <c r="AT31" s="336"/>
      <c r="AU31" s="336"/>
      <c r="AV31" s="336"/>
      <c r="AW31" s="336"/>
      <c r="AX31" s="336"/>
      <c r="AY31" s="336"/>
      <c r="AZ31" s="336"/>
      <c r="BA31" s="336"/>
      <c r="BB31" s="336"/>
      <c r="BC31" s="336"/>
      <c r="BD31" s="135"/>
      <c r="BE31" s="337">
        <f>IF(BG31="","",MAX(C31:D40,U31:V40,AM31:AN40)+1)</f>
        <v>21</v>
      </c>
      <c r="BF31" s="337"/>
      <c r="BG31" s="336" t="str">
        <f>IF('各会計、関係団体の財政状況及び健全化判断比率'!B39="","",'各会計、関係団体の財政状況及び健全化判断比率'!B39)</f>
        <v>と場会計</v>
      </c>
      <c r="BH31" s="336"/>
      <c r="BI31" s="336"/>
      <c r="BJ31" s="336"/>
      <c r="BK31" s="336"/>
      <c r="BL31" s="336"/>
      <c r="BM31" s="336"/>
      <c r="BN31" s="336"/>
      <c r="BO31" s="336"/>
      <c r="BP31" s="336"/>
      <c r="BQ31" s="336"/>
      <c r="BR31" s="336"/>
      <c r="BS31" s="336"/>
      <c r="BT31" s="336"/>
      <c r="BU31" s="336"/>
      <c r="BV31" s="135"/>
      <c r="BW31" s="337" t="str">
        <f>IF(BY31="","",MAX(C31:D40,U31:V40,AM31:AN40,BE31:BF40)+1)</f>
        <v/>
      </c>
      <c r="BX31" s="337"/>
      <c r="BY31" s="336" t="str">
        <f>IF('各会計、関係団体の財政状況及び健全化判断比率'!B68="","",'各会計、関係団体の財政状況及び健全化判断比率'!B68)</f>
        <v/>
      </c>
      <c r="BZ31" s="336"/>
      <c r="CA31" s="336"/>
      <c r="CB31" s="336"/>
      <c r="CC31" s="336"/>
      <c r="CD31" s="336"/>
      <c r="CE31" s="336"/>
      <c r="CF31" s="336"/>
      <c r="CG31" s="336"/>
      <c r="CH31" s="336"/>
      <c r="CI31" s="336"/>
      <c r="CJ31" s="336"/>
      <c r="CK31" s="336"/>
      <c r="CL31" s="336"/>
      <c r="CM31" s="336"/>
      <c r="CN31" s="135"/>
      <c r="CO31" s="337">
        <f>IF(CQ31="","",MAX(C31:D40,U31:V40,AM31:AN40,BE31:BF40,BW31:BX40)+1)</f>
        <v>22</v>
      </c>
      <c r="CP31" s="337"/>
      <c r="CQ31" s="336" t="str">
        <f>IF('各会計、関係団体の財政状況及び健全化判断比率'!BS7="","",'各会計、関係団体の財政状況及び健全化判断比率'!BS7)</f>
        <v>東京都人権啓発センター</v>
      </c>
      <c r="CR31" s="336"/>
      <c r="CS31" s="336"/>
      <c r="CT31" s="336"/>
      <c r="CU31" s="336"/>
      <c r="CV31" s="336"/>
      <c r="CW31" s="336"/>
      <c r="CX31" s="336"/>
      <c r="CY31" s="336"/>
      <c r="CZ31" s="336"/>
      <c r="DA31" s="336"/>
      <c r="DB31" s="336"/>
      <c r="DC31" s="336"/>
      <c r="DD31" s="336"/>
      <c r="DE31" s="336"/>
      <c r="DG31" s="338" t="str">
        <f>IF('各会計、関係団体の財政状況及び健全化判断比率'!BR7="","",'各会計、関係団体の財政状況及び健全化判断比率'!BR7)</f>
        <v/>
      </c>
      <c r="DH31" s="338"/>
      <c r="DI31" s="174"/>
    </row>
    <row r="32" spans="1:113" ht="32.25" customHeight="1" x14ac:dyDescent="0.2">
      <c r="A32" s="135"/>
      <c r="B32" s="172"/>
      <c r="C32" s="337">
        <f>IF(E32="","",C31+1)</f>
        <v>2</v>
      </c>
      <c r="D32" s="337"/>
      <c r="E32" s="336" t="str">
        <f>IF('各会計、関係団体の財政状況及び健全化判断比率'!B8="","",'各会計、関係団体の財政状況及び健全化判断比率'!B8)</f>
        <v>特別区財政調整会計</v>
      </c>
      <c r="F32" s="336"/>
      <c r="G32" s="336"/>
      <c r="H32" s="336"/>
      <c r="I32" s="336"/>
      <c r="J32" s="336"/>
      <c r="K32" s="336"/>
      <c r="L32" s="336"/>
      <c r="M32" s="336"/>
      <c r="N32" s="336"/>
      <c r="O32" s="336"/>
      <c r="P32" s="336"/>
      <c r="Q32" s="336"/>
      <c r="R32" s="336"/>
      <c r="S32" s="336"/>
      <c r="T32" s="135"/>
      <c r="U32" s="337" t="str">
        <f t="shared" ref="U32:U40" si="0">IF(W32="","",U31+1)</f>
        <v/>
      </c>
      <c r="V32" s="337"/>
      <c r="W32" s="336"/>
      <c r="X32" s="336"/>
      <c r="Y32" s="336"/>
      <c r="Z32" s="336"/>
      <c r="AA32" s="336"/>
      <c r="AB32" s="336"/>
      <c r="AC32" s="336"/>
      <c r="AD32" s="336"/>
      <c r="AE32" s="336"/>
      <c r="AF32" s="336"/>
      <c r="AG32" s="336"/>
      <c r="AH32" s="336"/>
      <c r="AI32" s="336"/>
      <c r="AJ32" s="336"/>
      <c r="AK32" s="336"/>
      <c r="AL32" s="135"/>
      <c r="AM32" s="337">
        <f t="shared" ref="AM32:AM40" si="1">IF(AO32="","",AM31+1)</f>
        <v>12</v>
      </c>
      <c r="AN32" s="337"/>
      <c r="AO32" s="336" t="str">
        <f>IF('各会計、関係団体の財政状況及び健全化判断比率'!B29="","",'各会計、関係団体の財政状況及び健全化判断比率'!B29)</f>
        <v>中央卸売市場会計</v>
      </c>
      <c r="AP32" s="336"/>
      <c r="AQ32" s="336"/>
      <c r="AR32" s="336"/>
      <c r="AS32" s="336"/>
      <c r="AT32" s="336"/>
      <c r="AU32" s="336"/>
      <c r="AV32" s="336"/>
      <c r="AW32" s="336"/>
      <c r="AX32" s="336"/>
      <c r="AY32" s="336"/>
      <c r="AZ32" s="336"/>
      <c r="BA32" s="336"/>
      <c r="BB32" s="336"/>
      <c r="BC32" s="336"/>
      <c r="BD32" s="135"/>
      <c r="BE32" s="337" t="str">
        <f t="shared" ref="BE32:BE40" si="2">IF(BG32="","",BE31+1)</f>
        <v/>
      </c>
      <c r="BF32" s="337"/>
      <c r="BG32" s="336"/>
      <c r="BH32" s="336"/>
      <c r="BI32" s="336"/>
      <c r="BJ32" s="336"/>
      <c r="BK32" s="336"/>
      <c r="BL32" s="336"/>
      <c r="BM32" s="336"/>
      <c r="BN32" s="336"/>
      <c r="BO32" s="336"/>
      <c r="BP32" s="336"/>
      <c r="BQ32" s="336"/>
      <c r="BR32" s="336"/>
      <c r="BS32" s="336"/>
      <c r="BT32" s="336"/>
      <c r="BU32" s="336"/>
      <c r="BV32" s="135"/>
      <c r="BW32" s="337" t="str">
        <f t="shared" ref="BW32:BW40" si="3">IF(BY32="","",BW31+1)</f>
        <v/>
      </c>
      <c r="BX32" s="337"/>
      <c r="BY32" s="336" t="str">
        <f>IF('各会計、関係団体の財政状況及び健全化判断比率'!B69="","",'各会計、関係団体の財政状況及び健全化判断比率'!B69)</f>
        <v/>
      </c>
      <c r="BZ32" s="336"/>
      <c r="CA32" s="336"/>
      <c r="CB32" s="336"/>
      <c r="CC32" s="336"/>
      <c r="CD32" s="336"/>
      <c r="CE32" s="336"/>
      <c r="CF32" s="336"/>
      <c r="CG32" s="336"/>
      <c r="CH32" s="336"/>
      <c r="CI32" s="336"/>
      <c r="CJ32" s="336"/>
      <c r="CK32" s="336"/>
      <c r="CL32" s="336"/>
      <c r="CM32" s="336"/>
      <c r="CN32" s="135"/>
      <c r="CO32" s="337">
        <f t="shared" ref="CO32:CO40" si="4">IF(CQ32="","",CO31+1)</f>
        <v>23</v>
      </c>
      <c r="CP32" s="337"/>
      <c r="CQ32" s="336" t="str">
        <f>IF('各会計、関係団体の財政状況及び健全化判断比率'!BS8="","",'各会計、関係団体の財政状況及び健全化判断比率'!BS8)</f>
        <v>東京都島しょ振興公社</v>
      </c>
      <c r="CR32" s="336"/>
      <c r="CS32" s="336"/>
      <c r="CT32" s="336"/>
      <c r="CU32" s="336"/>
      <c r="CV32" s="336"/>
      <c r="CW32" s="336"/>
      <c r="CX32" s="336"/>
      <c r="CY32" s="336"/>
      <c r="CZ32" s="336"/>
      <c r="DA32" s="336"/>
      <c r="DB32" s="336"/>
      <c r="DC32" s="336"/>
      <c r="DD32" s="336"/>
      <c r="DE32" s="336"/>
      <c r="DG32" s="338" t="str">
        <f>IF('各会計、関係団体の財政状況及び健全化判断比率'!BR8="","",'各会計、関係団体の財政状況及び健全化判断比率'!BR8)</f>
        <v/>
      </c>
      <c r="DH32" s="338"/>
      <c r="DI32" s="174"/>
    </row>
    <row r="33" spans="1:113" ht="32.25" customHeight="1" x14ac:dyDescent="0.2">
      <c r="A33" s="135"/>
      <c r="B33" s="172"/>
      <c r="C33" s="337">
        <f>IF(E33="","",C32+1)</f>
        <v>3</v>
      </c>
      <c r="D33" s="337"/>
      <c r="E33" s="336" t="str">
        <f>IF('各会計、関係団体の財政状況及び健全化判断比率'!B9="","",'各会計、関係団体の財政状況及び健全化判断比率'!B9)</f>
        <v>地方消費税清算会計</v>
      </c>
      <c r="F33" s="336"/>
      <c r="G33" s="336"/>
      <c r="H33" s="336"/>
      <c r="I33" s="336"/>
      <c r="J33" s="336"/>
      <c r="K33" s="336"/>
      <c r="L33" s="336"/>
      <c r="M33" s="336"/>
      <c r="N33" s="336"/>
      <c r="O33" s="336"/>
      <c r="P33" s="336"/>
      <c r="Q33" s="336"/>
      <c r="R33" s="336"/>
      <c r="S33" s="336"/>
      <c r="T33" s="135"/>
      <c r="U33" s="337" t="str">
        <f t="shared" si="0"/>
        <v/>
      </c>
      <c r="V33" s="337"/>
      <c r="W33" s="336"/>
      <c r="X33" s="336"/>
      <c r="Y33" s="336"/>
      <c r="Z33" s="336"/>
      <c r="AA33" s="336"/>
      <c r="AB33" s="336"/>
      <c r="AC33" s="336"/>
      <c r="AD33" s="336"/>
      <c r="AE33" s="336"/>
      <c r="AF33" s="336"/>
      <c r="AG33" s="336"/>
      <c r="AH33" s="336"/>
      <c r="AI33" s="336"/>
      <c r="AJ33" s="336"/>
      <c r="AK33" s="336"/>
      <c r="AL33" s="135"/>
      <c r="AM33" s="337">
        <f t="shared" si="1"/>
        <v>13</v>
      </c>
      <c r="AN33" s="337"/>
      <c r="AO33" s="336" t="str">
        <f>IF('各会計、関係団体の財政状況及び健全化判断比率'!B30="","",'各会計、関係団体の財政状況及び健全化判断比率'!B30)</f>
        <v>港湾事業会計</v>
      </c>
      <c r="AP33" s="336"/>
      <c r="AQ33" s="336"/>
      <c r="AR33" s="336"/>
      <c r="AS33" s="336"/>
      <c r="AT33" s="336"/>
      <c r="AU33" s="336"/>
      <c r="AV33" s="336"/>
      <c r="AW33" s="336"/>
      <c r="AX33" s="336"/>
      <c r="AY33" s="336"/>
      <c r="AZ33" s="336"/>
      <c r="BA33" s="336"/>
      <c r="BB33" s="336"/>
      <c r="BC33" s="336"/>
      <c r="BD33" s="135"/>
      <c r="BE33" s="337" t="str">
        <f t="shared" si="2"/>
        <v/>
      </c>
      <c r="BF33" s="337"/>
      <c r="BG33" s="336"/>
      <c r="BH33" s="336"/>
      <c r="BI33" s="336"/>
      <c r="BJ33" s="336"/>
      <c r="BK33" s="336"/>
      <c r="BL33" s="336"/>
      <c r="BM33" s="336"/>
      <c r="BN33" s="336"/>
      <c r="BO33" s="336"/>
      <c r="BP33" s="336"/>
      <c r="BQ33" s="336"/>
      <c r="BR33" s="336"/>
      <c r="BS33" s="336"/>
      <c r="BT33" s="336"/>
      <c r="BU33" s="336"/>
      <c r="BV33" s="135"/>
      <c r="BW33" s="337" t="str">
        <f t="shared" si="3"/>
        <v/>
      </c>
      <c r="BX33" s="337"/>
      <c r="BY33" s="336" t="str">
        <f>IF('各会計、関係団体の財政状況及び健全化判断比率'!B70="","",'各会計、関係団体の財政状況及び健全化判断比率'!B70)</f>
        <v/>
      </c>
      <c r="BZ33" s="336"/>
      <c r="CA33" s="336"/>
      <c r="CB33" s="336"/>
      <c r="CC33" s="336"/>
      <c r="CD33" s="336"/>
      <c r="CE33" s="336"/>
      <c r="CF33" s="336"/>
      <c r="CG33" s="336"/>
      <c r="CH33" s="336"/>
      <c r="CI33" s="336"/>
      <c r="CJ33" s="336"/>
      <c r="CK33" s="336"/>
      <c r="CL33" s="336"/>
      <c r="CM33" s="336"/>
      <c r="CN33" s="135"/>
      <c r="CO33" s="337">
        <f t="shared" si="4"/>
        <v>24</v>
      </c>
      <c r="CP33" s="337"/>
      <c r="CQ33" s="336" t="str">
        <f>IF('各会計、関係団体の財政状況及び健全化判断比率'!BS9="","",'各会計、関係団体の財政状況及び健全化判断比率'!BS9)</f>
        <v>東京都人材支援事業団</v>
      </c>
      <c r="CR33" s="336"/>
      <c r="CS33" s="336"/>
      <c r="CT33" s="336"/>
      <c r="CU33" s="336"/>
      <c r="CV33" s="336"/>
      <c r="CW33" s="336"/>
      <c r="CX33" s="336"/>
      <c r="CY33" s="336"/>
      <c r="CZ33" s="336"/>
      <c r="DA33" s="336"/>
      <c r="DB33" s="336"/>
      <c r="DC33" s="336"/>
      <c r="DD33" s="336"/>
      <c r="DE33" s="336"/>
      <c r="DG33" s="338" t="str">
        <f>IF('各会計、関係団体の財政状況及び健全化判断比率'!BR9="","",'各会計、関係団体の財政状況及び健全化判断比率'!BR9)</f>
        <v/>
      </c>
      <c r="DH33" s="338"/>
      <c r="DI33" s="174"/>
    </row>
    <row r="34" spans="1:113" ht="32.25" customHeight="1" x14ac:dyDescent="0.2">
      <c r="A34" s="135"/>
      <c r="B34" s="172"/>
      <c r="C34" s="337">
        <f>IF(E34="","",C33+1)</f>
        <v>4</v>
      </c>
      <c r="D34" s="337"/>
      <c r="E34" s="336" t="str">
        <f>IF('各会計、関係団体の財政状況及び健全化判断比率'!B10="","",'各会計、関係団体の財政状況及び健全化判断比率'!B10)</f>
        <v>小笠原諸島生活再建資金会計</v>
      </c>
      <c r="F34" s="336"/>
      <c r="G34" s="336"/>
      <c r="H34" s="336"/>
      <c r="I34" s="336"/>
      <c r="J34" s="336"/>
      <c r="K34" s="336"/>
      <c r="L34" s="336"/>
      <c r="M34" s="336"/>
      <c r="N34" s="336"/>
      <c r="O34" s="336"/>
      <c r="P34" s="336"/>
      <c r="Q34" s="336"/>
      <c r="R34" s="336"/>
      <c r="S34" s="336"/>
      <c r="T34" s="135"/>
      <c r="U34" s="337" t="str">
        <f t="shared" si="0"/>
        <v/>
      </c>
      <c r="V34" s="337"/>
      <c r="W34" s="336"/>
      <c r="X34" s="336"/>
      <c r="Y34" s="336"/>
      <c r="Z34" s="336"/>
      <c r="AA34" s="336"/>
      <c r="AB34" s="336"/>
      <c r="AC34" s="336"/>
      <c r="AD34" s="336"/>
      <c r="AE34" s="336"/>
      <c r="AF34" s="336"/>
      <c r="AG34" s="336"/>
      <c r="AH34" s="336"/>
      <c r="AI34" s="336"/>
      <c r="AJ34" s="336"/>
      <c r="AK34" s="336"/>
      <c r="AL34" s="135"/>
      <c r="AM34" s="337">
        <f t="shared" si="1"/>
        <v>14</v>
      </c>
      <c r="AN34" s="337"/>
      <c r="AO34" s="336" t="str">
        <f>IF('各会計、関係団体の財政状況及び健全化判断比率'!B31="","",'各会計、関係団体の財政状況及び健全化判断比率'!B31)</f>
        <v>交通事業会計</v>
      </c>
      <c r="AP34" s="336"/>
      <c r="AQ34" s="336"/>
      <c r="AR34" s="336"/>
      <c r="AS34" s="336"/>
      <c r="AT34" s="336"/>
      <c r="AU34" s="336"/>
      <c r="AV34" s="336"/>
      <c r="AW34" s="336"/>
      <c r="AX34" s="336"/>
      <c r="AY34" s="336"/>
      <c r="AZ34" s="336"/>
      <c r="BA34" s="336"/>
      <c r="BB34" s="336"/>
      <c r="BC34" s="336"/>
      <c r="BD34" s="135"/>
      <c r="BE34" s="337" t="str">
        <f t="shared" si="2"/>
        <v/>
      </c>
      <c r="BF34" s="337"/>
      <c r="BG34" s="336"/>
      <c r="BH34" s="336"/>
      <c r="BI34" s="336"/>
      <c r="BJ34" s="336"/>
      <c r="BK34" s="336"/>
      <c r="BL34" s="336"/>
      <c r="BM34" s="336"/>
      <c r="BN34" s="336"/>
      <c r="BO34" s="336"/>
      <c r="BP34" s="336"/>
      <c r="BQ34" s="336"/>
      <c r="BR34" s="336"/>
      <c r="BS34" s="336"/>
      <c r="BT34" s="336"/>
      <c r="BU34" s="336"/>
      <c r="BV34" s="135"/>
      <c r="BW34" s="337" t="str">
        <f t="shared" si="3"/>
        <v/>
      </c>
      <c r="BX34" s="337"/>
      <c r="BY34" s="336" t="str">
        <f>IF('各会計、関係団体の財政状況及び健全化判断比率'!B71="","",'各会計、関係団体の財政状況及び健全化判断比率'!B71)</f>
        <v/>
      </c>
      <c r="BZ34" s="336"/>
      <c r="CA34" s="336"/>
      <c r="CB34" s="336"/>
      <c r="CC34" s="336"/>
      <c r="CD34" s="336"/>
      <c r="CE34" s="336"/>
      <c r="CF34" s="336"/>
      <c r="CG34" s="336"/>
      <c r="CH34" s="336"/>
      <c r="CI34" s="336"/>
      <c r="CJ34" s="336"/>
      <c r="CK34" s="336"/>
      <c r="CL34" s="336"/>
      <c r="CM34" s="336"/>
      <c r="CN34" s="135"/>
      <c r="CO34" s="337">
        <f t="shared" si="4"/>
        <v>25</v>
      </c>
      <c r="CP34" s="337"/>
      <c r="CQ34" s="336" t="str">
        <f>IF('各会計、関係団体の財政状況及び健全化判断比率'!BS10="","",'各会計、関係団体の財政状況及び健全化判断比率'!BS10)</f>
        <v>セントラルプラザ</v>
      </c>
      <c r="CR34" s="336"/>
      <c r="CS34" s="336"/>
      <c r="CT34" s="336"/>
      <c r="CU34" s="336"/>
      <c r="CV34" s="336"/>
      <c r="CW34" s="336"/>
      <c r="CX34" s="336"/>
      <c r="CY34" s="336"/>
      <c r="CZ34" s="336"/>
      <c r="DA34" s="336"/>
      <c r="DB34" s="336"/>
      <c r="DC34" s="336"/>
      <c r="DD34" s="336"/>
      <c r="DE34" s="336"/>
      <c r="DG34" s="338" t="str">
        <f>IF('各会計、関係団体の財政状況及び健全化判断比率'!BR10="","",'各会計、関係団体の財政状況及び健全化判断比率'!BR10)</f>
        <v/>
      </c>
      <c r="DH34" s="338"/>
      <c r="DI34" s="174"/>
    </row>
    <row r="35" spans="1:113" ht="32.25" customHeight="1" x14ac:dyDescent="0.2">
      <c r="A35" s="135"/>
      <c r="B35" s="172"/>
      <c r="C35" s="337">
        <f t="shared" ref="C35:C40" si="5">IF(E35="","",C34+1)</f>
        <v>5</v>
      </c>
      <c r="D35" s="337"/>
      <c r="E35" s="336" t="str">
        <f>IF('各会計、関係団体の財政状況及び健全化判断比率'!B11="","",'各会計、関係団体の財政状況及び健全化判断比率'!B11)</f>
        <v>母子父子福祉貸付資金会計</v>
      </c>
      <c r="F35" s="336"/>
      <c r="G35" s="336"/>
      <c r="H35" s="336"/>
      <c r="I35" s="336"/>
      <c r="J35" s="336"/>
      <c r="K35" s="336"/>
      <c r="L35" s="336"/>
      <c r="M35" s="336"/>
      <c r="N35" s="336"/>
      <c r="O35" s="336"/>
      <c r="P35" s="336"/>
      <c r="Q35" s="336"/>
      <c r="R35" s="336"/>
      <c r="S35" s="336"/>
      <c r="T35" s="135"/>
      <c r="U35" s="337" t="str">
        <f t="shared" si="0"/>
        <v/>
      </c>
      <c r="V35" s="337"/>
      <c r="W35" s="336"/>
      <c r="X35" s="336"/>
      <c r="Y35" s="336"/>
      <c r="Z35" s="336"/>
      <c r="AA35" s="336"/>
      <c r="AB35" s="336"/>
      <c r="AC35" s="336"/>
      <c r="AD35" s="336"/>
      <c r="AE35" s="336"/>
      <c r="AF35" s="336"/>
      <c r="AG35" s="336"/>
      <c r="AH35" s="336"/>
      <c r="AI35" s="336"/>
      <c r="AJ35" s="336"/>
      <c r="AK35" s="336"/>
      <c r="AL35" s="135"/>
      <c r="AM35" s="337">
        <f t="shared" si="1"/>
        <v>15</v>
      </c>
      <c r="AN35" s="337"/>
      <c r="AO35" s="336" t="str">
        <f>IF('各会計、関係団体の財政状況及び健全化判断比率'!B32="","",'各会計、関係団体の財政状況及び健全化判断比率'!B32)</f>
        <v>高速電車事業会計</v>
      </c>
      <c r="AP35" s="336"/>
      <c r="AQ35" s="336"/>
      <c r="AR35" s="336"/>
      <c r="AS35" s="336"/>
      <c r="AT35" s="336"/>
      <c r="AU35" s="336"/>
      <c r="AV35" s="336"/>
      <c r="AW35" s="336"/>
      <c r="AX35" s="336"/>
      <c r="AY35" s="336"/>
      <c r="AZ35" s="336"/>
      <c r="BA35" s="336"/>
      <c r="BB35" s="336"/>
      <c r="BC35" s="336"/>
      <c r="BD35" s="135"/>
      <c r="BE35" s="337" t="str">
        <f t="shared" si="2"/>
        <v/>
      </c>
      <c r="BF35" s="337"/>
      <c r="BG35" s="336"/>
      <c r="BH35" s="336"/>
      <c r="BI35" s="336"/>
      <c r="BJ35" s="336"/>
      <c r="BK35" s="336"/>
      <c r="BL35" s="336"/>
      <c r="BM35" s="336"/>
      <c r="BN35" s="336"/>
      <c r="BO35" s="336"/>
      <c r="BP35" s="336"/>
      <c r="BQ35" s="336"/>
      <c r="BR35" s="336"/>
      <c r="BS35" s="336"/>
      <c r="BT35" s="336"/>
      <c r="BU35" s="336"/>
      <c r="BV35" s="135"/>
      <c r="BW35" s="337" t="str">
        <f t="shared" si="3"/>
        <v/>
      </c>
      <c r="BX35" s="337"/>
      <c r="BY35" s="336" t="str">
        <f>IF('各会計、関係団体の財政状況及び健全化判断比率'!B72="","",'各会計、関係団体の財政状況及び健全化判断比率'!B72)</f>
        <v/>
      </c>
      <c r="BZ35" s="336"/>
      <c r="CA35" s="336"/>
      <c r="CB35" s="336"/>
      <c r="CC35" s="336"/>
      <c r="CD35" s="336"/>
      <c r="CE35" s="336"/>
      <c r="CF35" s="336"/>
      <c r="CG35" s="336"/>
      <c r="CH35" s="336"/>
      <c r="CI35" s="336"/>
      <c r="CJ35" s="336"/>
      <c r="CK35" s="336"/>
      <c r="CL35" s="336"/>
      <c r="CM35" s="336"/>
      <c r="CN35" s="135"/>
      <c r="CO35" s="337">
        <f t="shared" si="4"/>
        <v>26</v>
      </c>
      <c r="CP35" s="337"/>
      <c r="CQ35" s="336" t="str">
        <f>IF('各会計、関係団体の財政状況及び健全化判断比率'!BS11="","",'各会計、関係団体の財政状況及び健全化判断比率'!BS11)</f>
        <v>東京税務協会</v>
      </c>
      <c r="CR35" s="336"/>
      <c r="CS35" s="336"/>
      <c r="CT35" s="336"/>
      <c r="CU35" s="336"/>
      <c r="CV35" s="336"/>
      <c r="CW35" s="336"/>
      <c r="CX35" s="336"/>
      <c r="CY35" s="336"/>
      <c r="CZ35" s="336"/>
      <c r="DA35" s="336"/>
      <c r="DB35" s="336"/>
      <c r="DC35" s="336"/>
      <c r="DD35" s="336"/>
      <c r="DE35" s="336"/>
      <c r="DG35" s="338" t="str">
        <f>IF('各会計、関係団体の財政状況及び健全化判断比率'!BR11="","",'各会計、関係団体の財政状況及び健全化判断比率'!BR11)</f>
        <v/>
      </c>
      <c r="DH35" s="338"/>
      <c r="DI35" s="174"/>
    </row>
    <row r="36" spans="1:113" ht="32.25" customHeight="1" x14ac:dyDescent="0.2">
      <c r="A36" s="135"/>
      <c r="B36" s="172"/>
      <c r="C36" s="337">
        <f t="shared" si="5"/>
        <v>6</v>
      </c>
      <c r="D36" s="337"/>
      <c r="E36" s="336" t="str">
        <f>IF('各会計、関係団体の財政状況及び健全化判断比率'!B12="","",'各会計、関係団体の財政状況及び健全化判断比率'!B12)</f>
        <v>心身障害者扶養年金会計</v>
      </c>
      <c r="F36" s="336"/>
      <c r="G36" s="336"/>
      <c r="H36" s="336"/>
      <c r="I36" s="336"/>
      <c r="J36" s="336"/>
      <c r="K36" s="336"/>
      <c r="L36" s="336"/>
      <c r="M36" s="336"/>
      <c r="N36" s="336"/>
      <c r="O36" s="336"/>
      <c r="P36" s="336"/>
      <c r="Q36" s="336"/>
      <c r="R36" s="336"/>
      <c r="S36" s="336"/>
      <c r="T36" s="135"/>
      <c r="U36" s="337" t="str">
        <f t="shared" si="0"/>
        <v/>
      </c>
      <c r="V36" s="337"/>
      <c r="W36" s="336"/>
      <c r="X36" s="336"/>
      <c r="Y36" s="336"/>
      <c r="Z36" s="336"/>
      <c r="AA36" s="336"/>
      <c r="AB36" s="336"/>
      <c r="AC36" s="336"/>
      <c r="AD36" s="336"/>
      <c r="AE36" s="336"/>
      <c r="AF36" s="336"/>
      <c r="AG36" s="336"/>
      <c r="AH36" s="336"/>
      <c r="AI36" s="336"/>
      <c r="AJ36" s="336"/>
      <c r="AK36" s="336"/>
      <c r="AL36" s="135"/>
      <c r="AM36" s="337">
        <f t="shared" si="1"/>
        <v>16</v>
      </c>
      <c r="AN36" s="337"/>
      <c r="AO36" s="336" t="str">
        <f>IF('各会計、関係団体の財政状況及び健全化判断比率'!B33="","",'各会計、関係団体の財政状況及び健全化判断比率'!B33)</f>
        <v>電気事業会計</v>
      </c>
      <c r="AP36" s="336"/>
      <c r="AQ36" s="336"/>
      <c r="AR36" s="336"/>
      <c r="AS36" s="336"/>
      <c r="AT36" s="336"/>
      <c r="AU36" s="336"/>
      <c r="AV36" s="336"/>
      <c r="AW36" s="336"/>
      <c r="AX36" s="336"/>
      <c r="AY36" s="336"/>
      <c r="AZ36" s="336"/>
      <c r="BA36" s="336"/>
      <c r="BB36" s="336"/>
      <c r="BC36" s="336"/>
      <c r="BD36" s="135"/>
      <c r="BE36" s="337" t="str">
        <f t="shared" si="2"/>
        <v/>
      </c>
      <c r="BF36" s="337"/>
      <c r="BG36" s="336"/>
      <c r="BH36" s="336"/>
      <c r="BI36" s="336"/>
      <c r="BJ36" s="336"/>
      <c r="BK36" s="336"/>
      <c r="BL36" s="336"/>
      <c r="BM36" s="336"/>
      <c r="BN36" s="336"/>
      <c r="BO36" s="336"/>
      <c r="BP36" s="336"/>
      <c r="BQ36" s="336"/>
      <c r="BR36" s="336"/>
      <c r="BS36" s="336"/>
      <c r="BT36" s="336"/>
      <c r="BU36" s="336"/>
      <c r="BV36" s="135"/>
      <c r="BW36" s="337" t="str">
        <f t="shared" si="3"/>
        <v/>
      </c>
      <c r="BX36" s="337"/>
      <c r="BY36" s="336" t="str">
        <f>IF('各会計、関係団体の財政状況及び健全化判断比率'!B73="","",'各会計、関係団体の財政状況及び健全化判断比率'!B73)</f>
        <v/>
      </c>
      <c r="BZ36" s="336"/>
      <c r="CA36" s="336"/>
      <c r="CB36" s="336"/>
      <c r="CC36" s="336"/>
      <c r="CD36" s="336"/>
      <c r="CE36" s="336"/>
      <c r="CF36" s="336"/>
      <c r="CG36" s="336"/>
      <c r="CH36" s="336"/>
      <c r="CI36" s="336"/>
      <c r="CJ36" s="336"/>
      <c r="CK36" s="336"/>
      <c r="CL36" s="336"/>
      <c r="CM36" s="336"/>
      <c r="CN36" s="135"/>
      <c r="CO36" s="337">
        <f t="shared" si="4"/>
        <v>27</v>
      </c>
      <c r="CP36" s="337"/>
      <c r="CQ36" s="336" t="str">
        <f>IF('各会計、関係団体の財政状況及び健全化判断比率'!BS12="","",'各会計、関係団体の財政状況及び健全化判断比率'!BS12)</f>
        <v>東京都私学財団</v>
      </c>
      <c r="CR36" s="336"/>
      <c r="CS36" s="336"/>
      <c r="CT36" s="336"/>
      <c r="CU36" s="336"/>
      <c r="CV36" s="336"/>
      <c r="CW36" s="336"/>
      <c r="CX36" s="336"/>
      <c r="CY36" s="336"/>
      <c r="CZ36" s="336"/>
      <c r="DA36" s="336"/>
      <c r="DB36" s="336"/>
      <c r="DC36" s="336"/>
      <c r="DD36" s="336"/>
      <c r="DE36" s="336"/>
      <c r="DG36" s="338" t="str">
        <f>IF('各会計、関係団体の財政状況及び健全化判断比率'!BR12="","",'各会計、関係団体の財政状況及び健全化判断比率'!BR12)</f>
        <v>○</v>
      </c>
      <c r="DH36" s="338"/>
      <c r="DI36" s="174"/>
    </row>
    <row r="37" spans="1:113" ht="32.25" customHeight="1" x14ac:dyDescent="0.2">
      <c r="A37" s="135"/>
      <c r="B37" s="172"/>
      <c r="C37" s="337">
        <f t="shared" si="5"/>
        <v>7</v>
      </c>
      <c r="D37" s="337"/>
      <c r="E37" s="336" t="str">
        <f>IF('各会計、関係団体の財政状況及び健全化判断比率'!B13="","",'各会計、関係団体の財政状況及び健全化判断比率'!B13)</f>
        <v>中小企業設備導入等資金会計</v>
      </c>
      <c r="F37" s="336"/>
      <c r="G37" s="336"/>
      <c r="H37" s="336"/>
      <c r="I37" s="336"/>
      <c r="J37" s="336"/>
      <c r="K37" s="336"/>
      <c r="L37" s="336"/>
      <c r="M37" s="336"/>
      <c r="N37" s="336"/>
      <c r="O37" s="336"/>
      <c r="P37" s="336"/>
      <c r="Q37" s="336"/>
      <c r="R37" s="336"/>
      <c r="S37" s="336"/>
      <c r="T37" s="135"/>
      <c r="U37" s="337" t="str">
        <f t="shared" si="0"/>
        <v/>
      </c>
      <c r="V37" s="337"/>
      <c r="W37" s="336"/>
      <c r="X37" s="336"/>
      <c r="Y37" s="336"/>
      <c r="Z37" s="336"/>
      <c r="AA37" s="336"/>
      <c r="AB37" s="336"/>
      <c r="AC37" s="336"/>
      <c r="AD37" s="336"/>
      <c r="AE37" s="336"/>
      <c r="AF37" s="336"/>
      <c r="AG37" s="336"/>
      <c r="AH37" s="336"/>
      <c r="AI37" s="336"/>
      <c r="AJ37" s="336"/>
      <c r="AK37" s="336"/>
      <c r="AL37" s="135"/>
      <c r="AM37" s="337">
        <f t="shared" si="1"/>
        <v>17</v>
      </c>
      <c r="AN37" s="337"/>
      <c r="AO37" s="336" t="str">
        <f>IF('各会計、関係団体の財政状況及び健全化判断比率'!B34="","",'各会計、関係団体の財政状況及び健全化判断比率'!B34)</f>
        <v>水道事業会計</v>
      </c>
      <c r="AP37" s="336"/>
      <c r="AQ37" s="336"/>
      <c r="AR37" s="336"/>
      <c r="AS37" s="336"/>
      <c r="AT37" s="336"/>
      <c r="AU37" s="336"/>
      <c r="AV37" s="336"/>
      <c r="AW37" s="336"/>
      <c r="AX37" s="336"/>
      <c r="AY37" s="336"/>
      <c r="AZ37" s="336"/>
      <c r="BA37" s="336"/>
      <c r="BB37" s="336"/>
      <c r="BC37" s="336"/>
      <c r="BD37" s="135"/>
      <c r="BE37" s="337" t="str">
        <f t="shared" si="2"/>
        <v/>
      </c>
      <c r="BF37" s="337"/>
      <c r="BG37" s="336"/>
      <c r="BH37" s="336"/>
      <c r="BI37" s="336"/>
      <c r="BJ37" s="336"/>
      <c r="BK37" s="336"/>
      <c r="BL37" s="336"/>
      <c r="BM37" s="336"/>
      <c r="BN37" s="336"/>
      <c r="BO37" s="336"/>
      <c r="BP37" s="336"/>
      <c r="BQ37" s="336"/>
      <c r="BR37" s="336"/>
      <c r="BS37" s="336"/>
      <c r="BT37" s="336"/>
      <c r="BU37" s="336"/>
      <c r="BV37" s="135"/>
      <c r="BW37" s="337" t="str">
        <f t="shared" si="3"/>
        <v/>
      </c>
      <c r="BX37" s="337"/>
      <c r="BY37" s="336" t="str">
        <f>IF('各会計、関係団体の財政状況及び健全化判断比率'!B74="","",'各会計、関係団体の財政状況及び健全化判断比率'!B74)</f>
        <v/>
      </c>
      <c r="BZ37" s="336"/>
      <c r="CA37" s="336"/>
      <c r="CB37" s="336"/>
      <c r="CC37" s="336"/>
      <c r="CD37" s="336"/>
      <c r="CE37" s="336"/>
      <c r="CF37" s="336"/>
      <c r="CG37" s="336"/>
      <c r="CH37" s="336"/>
      <c r="CI37" s="336"/>
      <c r="CJ37" s="336"/>
      <c r="CK37" s="336"/>
      <c r="CL37" s="336"/>
      <c r="CM37" s="336"/>
      <c r="CN37" s="135"/>
      <c r="CO37" s="337">
        <f t="shared" si="4"/>
        <v>28</v>
      </c>
      <c r="CP37" s="337"/>
      <c r="CQ37" s="336" t="str">
        <f>IF('各会計、関係団体の財政状況及び健全化判断比率'!BS13="","",'各会計、関係団体の財政状況及び健全化判断比率'!BS13)</f>
        <v>東京都歴史文化財団</v>
      </c>
      <c r="CR37" s="336"/>
      <c r="CS37" s="336"/>
      <c r="CT37" s="336"/>
      <c r="CU37" s="336"/>
      <c r="CV37" s="336"/>
      <c r="CW37" s="336"/>
      <c r="CX37" s="336"/>
      <c r="CY37" s="336"/>
      <c r="CZ37" s="336"/>
      <c r="DA37" s="336"/>
      <c r="DB37" s="336"/>
      <c r="DC37" s="336"/>
      <c r="DD37" s="336"/>
      <c r="DE37" s="336"/>
      <c r="DG37" s="338" t="str">
        <f>IF('各会計、関係団体の財政状況及び健全化判断比率'!BR13="","",'各会計、関係団体の財政状況及び健全化判断比率'!BR13)</f>
        <v/>
      </c>
      <c r="DH37" s="338"/>
      <c r="DI37" s="174"/>
    </row>
    <row r="38" spans="1:113" ht="32.25" customHeight="1" x14ac:dyDescent="0.2">
      <c r="A38" s="135"/>
      <c r="B38" s="172"/>
      <c r="C38" s="337">
        <f t="shared" si="5"/>
        <v>8</v>
      </c>
      <c r="D38" s="337"/>
      <c r="E38" s="336" t="str">
        <f>IF('各会計、関係団体の財政状況及び健全化判断比率'!B14="","",'各会計、関係団体の財政状況及び健全化判断比率'!B14)</f>
        <v>林業・木材産業改善資金助成会計</v>
      </c>
      <c r="F38" s="336"/>
      <c r="G38" s="336"/>
      <c r="H38" s="336"/>
      <c r="I38" s="336"/>
      <c r="J38" s="336"/>
      <c r="K38" s="336"/>
      <c r="L38" s="336"/>
      <c r="M38" s="336"/>
      <c r="N38" s="336"/>
      <c r="O38" s="336"/>
      <c r="P38" s="336"/>
      <c r="Q38" s="336"/>
      <c r="R38" s="336"/>
      <c r="S38" s="336"/>
      <c r="T38" s="135"/>
      <c r="U38" s="337" t="str">
        <f t="shared" si="0"/>
        <v/>
      </c>
      <c r="V38" s="337"/>
      <c r="W38" s="336"/>
      <c r="X38" s="336"/>
      <c r="Y38" s="336"/>
      <c r="Z38" s="336"/>
      <c r="AA38" s="336"/>
      <c r="AB38" s="336"/>
      <c r="AC38" s="336"/>
      <c r="AD38" s="336"/>
      <c r="AE38" s="336"/>
      <c r="AF38" s="336"/>
      <c r="AG38" s="336"/>
      <c r="AH38" s="336"/>
      <c r="AI38" s="336"/>
      <c r="AJ38" s="336"/>
      <c r="AK38" s="336"/>
      <c r="AL38" s="135"/>
      <c r="AM38" s="337">
        <f t="shared" si="1"/>
        <v>18</v>
      </c>
      <c r="AN38" s="337"/>
      <c r="AO38" s="336" t="str">
        <f>IF('各会計、関係団体の財政状況及び健全化判断比率'!B35="","",'各会計、関係団体の財政状況及び健全化判断比率'!B35)</f>
        <v>工業用水道事業会計</v>
      </c>
      <c r="AP38" s="336"/>
      <c r="AQ38" s="336"/>
      <c r="AR38" s="336"/>
      <c r="AS38" s="336"/>
      <c r="AT38" s="336"/>
      <c r="AU38" s="336"/>
      <c r="AV38" s="336"/>
      <c r="AW38" s="336"/>
      <c r="AX38" s="336"/>
      <c r="AY38" s="336"/>
      <c r="AZ38" s="336"/>
      <c r="BA38" s="336"/>
      <c r="BB38" s="336"/>
      <c r="BC38" s="336"/>
      <c r="BD38" s="135"/>
      <c r="BE38" s="337" t="str">
        <f t="shared" si="2"/>
        <v/>
      </c>
      <c r="BF38" s="337"/>
      <c r="BG38" s="336"/>
      <c r="BH38" s="336"/>
      <c r="BI38" s="336"/>
      <c r="BJ38" s="336"/>
      <c r="BK38" s="336"/>
      <c r="BL38" s="336"/>
      <c r="BM38" s="336"/>
      <c r="BN38" s="336"/>
      <c r="BO38" s="336"/>
      <c r="BP38" s="336"/>
      <c r="BQ38" s="336"/>
      <c r="BR38" s="336"/>
      <c r="BS38" s="336"/>
      <c r="BT38" s="336"/>
      <c r="BU38" s="336"/>
      <c r="BV38" s="135"/>
      <c r="BW38" s="337" t="str">
        <f t="shared" si="3"/>
        <v/>
      </c>
      <c r="BX38" s="337"/>
      <c r="BY38" s="336" t="str">
        <f>IF('各会計、関係団体の財政状況及び健全化判断比率'!B75="","",'各会計、関係団体の財政状況及び健全化判断比率'!B75)</f>
        <v/>
      </c>
      <c r="BZ38" s="336"/>
      <c r="CA38" s="336"/>
      <c r="CB38" s="336"/>
      <c r="CC38" s="336"/>
      <c r="CD38" s="336"/>
      <c r="CE38" s="336"/>
      <c r="CF38" s="336"/>
      <c r="CG38" s="336"/>
      <c r="CH38" s="336"/>
      <c r="CI38" s="336"/>
      <c r="CJ38" s="336"/>
      <c r="CK38" s="336"/>
      <c r="CL38" s="336"/>
      <c r="CM38" s="336"/>
      <c r="CN38" s="135"/>
      <c r="CO38" s="337">
        <f t="shared" si="4"/>
        <v>29</v>
      </c>
      <c r="CP38" s="337"/>
      <c r="CQ38" s="336" t="str">
        <f>IF('各会計、関係団体の財政状況及び健全化判断比率'!BS14="","",'各会計、関係団体の財政状況及び健全化判断比率'!BS14)</f>
        <v>東京都交響楽団</v>
      </c>
      <c r="CR38" s="336"/>
      <c r="CS38" s="336"/>
      <c r="CT38" s="336"/>
      <c r="CU38" s="336"/>
      <c r="CV38" s="336"/>
      <c r="CW38" s="336"/>
      <c r="CX38" s="336"/>
      <c r="CY38" s="336"/>
      <c r="CZ38" s="336"/>
      <c r="DA38" s="336"/>
      <c r="DB38" s="336"/>
      <c r="DC38" s="336"/>
      <c r="DD38" s="336"/>
      <c r="DE38" s="336"/>
      <c r="DG38" s="338" t="str">
        <f>IF('各会計、関係団体の財政状況及び健全化判断比率'!BR14="","",'各会計、関係団体の財政状況及び健全化判断比率'!BR14)</f>
        <v/>
      </c>
      <c r="DH38" s="338"/>
      <c r="DI38" s="174"/>
    </row>
    <row r="39" spans="1:113" ht="32.25" customHeight="1" x14ac:dyDescent="0.2">
      <c r="A39" s="135"/>
      <c r="B39" s="172"/>
      <c r="C39" s="337">
        <f t="shared" si="5"/>
        <v>9</v>
      </c>
      <c r="D39" s="337"/>
      <c r="E39" s="336" t="str">
        <f>IF('各会計、関係団体の財政状況及び健全化判断比率'!B15="","",'各会計、関係団体の財政状況及び健全化判断比率'!B15)</f>
        <v>沿岸漁業改善資金助成会計</v>
      </c>
      <c r="F39" s="336"/>
      <c r="G39" s="336"/>
      <c r="H39" s="336"/>
      <c r="I39" s="336"/>
      <c r="J39" s="336"/>
      <c r="K39" s="336"/>
      <c r="L39" s="336"/>
      <c r="M39" s="336"/>
      <c r="N39" s="336"/>
      <c r="O39" s="336"/>
      <c r="P39" s="336"/>
      <c r="Q39" s="336"/>
      <c r="R39" s="336"/>
      <c r="S39" s="336"/>
      <c r="T39" s="135"/>
      <c r="U39" s="337" t="str">
        <f t="shared" si="0"/>
        <v/>
      </c>
      <c r="V39" s="337"/>
      <c r="W39" s="336"/>
      <c r="X39" s="336"/>
      <c r="Y39" s="336"/>
      <c r="Z39" s="336"/>
      <c r="AA39" s="336"/>
      <c r="AB39" s="336"/>
      <c r="AC39" s="336"/>
      <c r="AD39" s="336"/>
      <c r="AE39" s="336"/>
      <c r="AF39" s="336"/>
      <c r="AG39" s="336"/>
      <c r="AH39" s="336"/>
      <c r="AI39" s="336"/>
      <c r="AJ39" s="336"/>
      <c r="AK39" s="336"/>
      <c r="AL39" s="135"/>
      <c r="AM39" s="337">
        <f t="shared" si="1"/>
        <v>19</v>
      </c>
      <c r="AN39" s="337"/>
      <c r="AO39" s="336" t="str">
        <f>IF('各会計、関係団体の財政状況及び健全化判断比率'!B36="","",'各会計、関係団体の財政状況及び健全化判断比率'!B36)</f>
        <v>下水道事業会計</v>
      </c>
      <c r="AP39" s="336"/>
      <c r="AQ39" s="336"/>
      <c r="AR39" s="336"/>
      <c r="AS39" s="336"/>
      <c r="AT39" s="336"/>
      <c r="AU39" s="336"/>
      <c r="AV39" s="336"/>
      <c r="AW39" s="336"/>
      <c r="AX39" s="336"/>
      <c r="AY39" s="336"/>
      <c r="AZ39" s="336"/>
      <c r="BA39" s="336"/>
      <c r="BB39" s="336"/>
      <c r="BC39" s="336"/>
      <c r="BD39" s="135"/>
      <c r="BE39" s="337" t="str">
        <f t="shared" si="2"/>
        <v/>
      </c>
      <c r="BF39" s="337"/>
      <c r="BG39" s="336"/>
      <c r="BH39" s="336"/>
      <c r="BI39" s="336"/>
      <c r="BJ39" s="336"/>
      <c r="BK39" s="336"/>
      <c r="BL39" s="336"/>
      <c r="BM39" s="336"/>
      <c r="BN39" s="336"/>
      <c r="BO39" s="336"/>
      <c r="BP39" s="336"/>
      <c r="BQ39" s="336"/>
      <c r="BR39" s="336"/>
      <c r="BS39" s="336"/>
      <c r="BT39" s="336"/>
      <c r="BU39" s="336"/>
      <c r="BV39" s="135"/>
      <c r="BW39" s="337" t="str">
        <f t="shared" si="3"/>
        <v/>
      </c>
      <c r="BX39" s="337"/>
      <c r="BY39" s="336" t="str">
        <f>IF('各会計、関係団体の財政状況及び健全化判断比率'!B76="","",'各会計、関係団体の財政状況及び健全化判断比率'!B76)</f>
        <v/>
      </c>
      <c r="BZ39" s="336"/>
      <c r="CA39" s="336"/>
      <c r="CB39" s="336"/>
      <c r="CC39" s="336"/>
      <c r="CD39" s="336"/>
      <c r="CE39" s="336"/>
      <c r="CF39" s="336"/>
      <c r="CG39" s="336"/>
      <c r="CH39" s="336"/>
      <c r="CI39" s="336"/>
      <c r="CJ39" s="336"/>
      <c r="CK39" s="336"/>
      <c r="CL39" s="336"/>
      <c r="CM39" s="336"/>
      <c r="CN39" s="135"/>
      <c r="CO39" s="337">
        <f t="shared" si="4"/>
        <v>30</v>
      </c>
      <c r="CP39" s="337"/>
      <c r="CQ39" s="336" t="str">
        <f>IF('各会計、関係団体の財政状況及び健全化判断比率'!BS15="","",'各会計、関係団体の財政状況及び健全化判断比率'!BS15)</f>
        <v>東京都環境公社</v>
      </c>
      <c r="CR39" s="336"/>
      <c r="CS39" s="336"/>
      <c r="CT39" s="336"/>
      <c r="CU39" s="336"/>
      <c r="CV39" s="336"/>
      <c r="CW39" s="336"/>
      <c r="CX39" s="336"/>
      <c r="CY39" s="336"/>
      <c r="CZ39" s="336"/>
      <c r="DA39" s="336"/>
      <c r="DB39" s="336"/>
      <c r="DC39" s="336"/>
      <c r="DD39" s="336"/>
      <c r="DE39" s="336"/>
      <c r="DG39" s="338" t="str">
        <f>IF('各会計、関係団体の財政状況及び健全化判断比率'!BR15="","",'各会計、関係団体の財政状況及び健全化判断比率'!BR15)</f>
        <v/>
      </c>
      <c r="DH39" s="338"/>
      <c r="DI39" s="174"/>
    </row>
    <row r="40" spans="1:113" ht="32.25" customHeight="1" x14ac:dyDescent="0.2">
      <c r="A40" s="135"/>
      <c r="B40" s="172"/>
      <c r="C40" s="337">
        <f t="shared" si="5"/>
        <v>10</v>
      </c>
      <c r="D40" s="337"/>
      <c r="E40" s="336" t="str">
        <f>IF('各会計、関係団体の財政状況及び健全化判断比率'!B16="","",'各会計、関係団体の財政状況及び健全化判断比率'!B16)</f>
        <v>都営住宅等事業会計</v>
      </c>
      <c r="F40" s="336"/>
      <c r="G40" s="336"/>
      <c r="H40" s="336"/>
      <c r="I40" s="336"/>
      <c r="J40" s="336"/>
      <c r="K40" s="336"/>
      <c r="L40" s="336"/>
      <c r="M40" s="336"/>
      <c r="N40" s="336"/>
      <c r="O40" s="336"/>
      <c r="P40" s="336"/>
      <c r="Q40" s="336"/>
      <c r="R40" s="336"/>
      <c r="S40" s="336"/>
      <c r="T40" s="135"/>
      <c r="U40" s="337" t="str">
        <f t="shared" si="0"/>
        <v/>
      </c>
      <c r="V40" s="337"/>
      <c r="W40" s="336"/>
      <c r="X40" s="336"/>
      <c r="Y40" s="336"/>
      <c r="Z40" s="336"/>
      <c r="AA40" s="336"/>
      <c r="AB40" s="336"/>
      <c r="AC40" s="336"/>
      <c r="AD40" s="336"/>
      <c r="AE40" s="336"/>
      <c r="AF40" s="336"/>
      <c r="AG40" s="336"/>
      <c r="AH40" s="336"/>
      <c r="AI40" s="336"/>
      <c r="AJ40" s="336"/>
      <c r="AK40" s="336"/>
      <c r="AL40" s="135"/>
      <c r="AM40" s="337">
        <f t="shared" si="1"/>
        <v>20</v>
      </c>
      <c r="AN40" s="337"/>
      <c r="AO40" s="336" t="str">
        <f>IF('各会計、関係団体の財政状況及び健全化判断比率'!B37="","",'各会計、関係団体の財政状況及び健全化判断比率'!B37)</f>
        <v>都市再開発事業会計</v>
      </c>
      <c r="AP40" s="336"/>
      <c r="AQ40" s="336"/>
      <c r="AR40" s="336"/>
      <c r="AS40" s="336"/>
      <c r="AT40" s="336"/>
      <c r="AU40" s="336"/>
      <c r="AV40" s="336"/>
      <c r="AW40" s="336"/>
      <c r="AX40" s="336"/>
      <c r="AY40" s="336"/>
      <c r="AZ40" s="336"/>
      <c r="BA40" s="336"/>
      <c r="BB40" s="336"/>
      <c r="BC40" s="336"/>
      <c r="BD40" s="135"/>
      <c r="BE40" s="337" t="str">
        <f t="shared" si="2"/>
        <v/>
      </c>
      <c r="BF40" s="337"/>
      <c r="BG40" s="336"/>
      <c r="BH40" s="336"/>
      <c r="BI40" s="336"/>
      <c r="BJ40" s="336"/>
      <c r="BK40" s="336"/>
      <c r="BL40" s="336"/>
      <c r="BM40" s="336"/>
      <c r="BN40" s="336"/>
      <c r="BO40" s="336"/>
      <c r="BP40" s="336"/>
      <c r="BQ40" s="336"/>
      <c r="BR40" s="336"/>
      <c r="BS40" s="336"/>
      <c r="BT40" s="336"/>
      <c r="BU40" s="336"/>
      <c r="BV40" s="135"/>
      <c r="BW40" s="337" t="str">
        <f t="shared" si="3"/>
        <v/>
      </c>
      <c r="BX40" s="337"/>
      <c r="BY40" s="336" t="str">
        <f>IF('各会計、関係団体の財政状況及び健全化判断比率'!B77="","",'各会計、関係団体の財政状況及び健全化判断比率'!B77)</f>
        <v/>
      </c>
      <c r="BZ40" s="336"/>
      <c r="CA40" s="336"/>
      <c r="CB40" s="336"/>
      <c r="CC40" s="336"/>
      <c r="CD40" s="336"/>
      <c r="CE40" s="336"/>
      <c r="CF40" s="336"/>
      <c r="CG40" s="336"/>
      <c r="CH40" s="336"/>
      <c r="CI40" s="336"/>
      <c r="CJ40" s="336"/>
      <c r="CK40" s="336"/>
      <c r="CL40" s="336"/>
      <c r="CM40" s="336"/>
      <c r="CN40" s="135"/>
      <c r="CO40" s="337">
        <f t="shared" si="4"/>
        <v>31</v>
      </c>
      <c r="CP40" s="337"/>
      <c r="CQ40" s="336" t="str">
        <f>IF('各会計、関係団体の財政状況及び健全化判断比率'!BS16="","",'各会計、関係団体の財政状況及び健全化判断比率'!BS16)</f>
        <v>東京熱供給</v>
      </c>
      <c r="CR40" s="336"/>
      <c r="CS40" s="336"/>
      <c r="CT40" s="336"/>
      <c r="CU40" s="336"/>
      <c r="CV40" s="336"/>
      <c r="CW40" s="336"/>
      <c r="CX40" s="336"/>
      <c r="CY40" s="336"/>
      <c r="CZ40" s="336"/>
      <c r="DA40" s="336"/>
      <c r="DB40" s="336"/>
      <c r="DC40" s="336"/>
      <c r="DD40" s="336"/>
      <c r="DE40" s="336"/>
      <c r="DG40" s="338" t="str">
        <f>IF('各会計、関係団体の財政状況及び健全化判断比率'!BR16="","",'各会計、関係団体の財政状況及び健全化判断比率'!BR16)</f>
        <v/>
      </c>
      <c r="DH40" s="338"/>
      <c r="DI40" s="174"/>
    </row>
    <row r="41" spans="1:113" ht="13.5" customHeight="1" thickBot="1" x14ac:dyDescent="0.25">
      <c r="A41" s="135"/>
      <c r="B41" s="175"/>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76"/>
    </row>
    <row r="42" spans="1:113" x14ac:dyDescent="0.2"/>
    <row r="43" spans="1:113" x14ac:dyDescent="0.2">
      <c r="B43" s="134" t="s">
        <v>174</v>
      </c>
      <c r="E43" s="134" t="s">
        <v>175</v>
      </c>
    </row>
    <row r="44" spans="1:113" x14ac:dyDescent="0.2">
      <c r="E44" s="134" t="s">
        <v>176</v>
      </c>
    </row>
    <row r="45" spans="1:113" x14ac:dyDescent="0.2">
      <c r="E45" s="134" t="s">
        <v>177</v>
      </c>
    </row>
    <row r="46" spans="1:113" x14ac:dyDescent="0.2">
      <c r="E46" s="134" t="s">
        <v>178</v>
      </c>
    </row>
    <row r="47" spans="1:113" x14ac:dyDescent="0.2">
      <c r="E47" s="134" t="s">
        <v>179</v>
      </c>
    </row>
    <row r="48" spans="1:113" x14ac:dyDescent="0.2">
      <c r="E48" s="134" t="s">
        <v>180</v>
      </c>
    </row>
    <row r="49" spans="5:5" x14ac:dyDescent="0.2">
      <c r="E49" s="134" t="s">
        <v>181</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LJtwArjIlBFLLaOmdoQw0334dDpycOc9fk7IqN9YDRYLS4F8rHhG32+vM9QtuTKD7OxeUingv1dUpBbuQRlvrg==" saltValue="sqk3oJvGXwmWtyVUYrv9p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525</v>
      </c>
      <c r="G33" s="17" t="s">
        <v>526</v>
      </c>
      <c r="H33" s="17" t="s">
        <v>527</v>
      </c>
      <c r="I33" s="17" t="s">
        <v>528</v>
      </c>
      <c r="J33" s="18" t="s">
        <v>529</v>
      </c>
      <c r="K33" s="10"/>
      <c r="L33" s="10"/>
      <c r="M33" s="10"/>
      <c r="N33" s="10"/>
      <c r="O33" s="10"/>
      <c r="P33" s="10"/>
    </row>
    <row r="34" spans="1:16" ht="39" customHeight="1" x14ac:dyDescent="0.2">
      <c r="A34" s="10"/>
      <c r="B34" s="19"/>
      <c r="C34" s="1078" t="s">
        <v>530</v>
      </c>
      <c r="D34" s="1078"/>
      <c r="E34" s="1079"/>
      <c r="F34" s="20">
        <v>3.58</v>
      </c>
      <c r="G34" s="21">
        <v>3.65</v>
      </c>
      <c r="H34" s="21">
        <v>3.66</v>
      </c>
      <c r="I34" s="21">
        <v>4.1399999999999997</v>
      </c>
      <c r="J34" s="22">
        <v>3.77</v>
      </c>
      <c r="K34" s="10"/>
      <c r="L34" s="10"/>
      <c r="M34" s="10"/>
      <c r="N34" s="10"/>
      <c r="O34" s="10"/>
      <c r="P34" s="10"/>
    </row>
    <row r="35" spans="1:16" ht="39" customHeight="1" x14ac:dyDescent="0.2">
      <c r="A35" s="10"/>
      <c r="B35" s="23"/>
      <c r="C35" s="1074" t="s">
        <v>531</v>
      </c>
      <c r="D35" s="1074"/>
      <c r="E35" s="1075"/>
      <c r="F35" s="24">
        <v>0.02</v>
      </c>
      <c r="G35" s="25">
        <v>0.01</v>
      </c>
      <c r="H35" s="25">
        <v>0.01</v>
      </c>
      <c r="I35" s="25">
        <v>3.37</v>
      </c>
      <c r="J35" s="26">
        <v>3.34</v>
      </c>
      <c r="K35" s="10"/>
      <c r="L35" s="10"/>
      <c r="M35" s="10"/>
      <c r="N35" s="10"/>
      <c r="O35" s="10"/>
      <c r="P35" s="10"/>
    </row>
    <row r="36" spans="1:16" ht="39" customHeight="1" x14ac:dyDescent="0.2">
      <c r="A36" s="10"/>
      <c r="B36" s="23"/>
      <c r="C36" s="1074" t="s">
        <v>532</v>
      </c>
      <c r="D36" s="1074"/>
      <c r="E36" s="1075"/>
      <c r="F36" s="24">
        <v>6.62</v>
      </c>
      <c r="G36" s="25">
        <v>5.13</v>
      </c>
      <c r="H36" s="25">
        <v>3.62</v>
      </c>
      <c r="I36" s="25">
        <v>2.5299999999999998</v>
      </c>
      <c r="J36" s="26">
        <v>2.82</v>
      </c>
      <c r="K36" s="10"/>
      <c r="L36" s="10"/>
      <c r="M36" s="10"/>
      <c r="N36" s="10"/>
      <c r="O36" s="10"/>
      <c r="P36" s="10"/>
    </row>
    <row r="37" spans="1:16" ht="39" customHeight="1" x14ac:dyDescent="0.2">
      <c r="A37" s="10"/>
      <c r="B37" s="23"/>
      <c r="C37" s="1074" t="s">
        <v>533</v>
      </c>
      <c r="D37" s="1074"/>
      <c r="E37" s="1075"/>
      <c r="F37" s="24">
        <v>4.63</v>
      </c>
      <c r="G37" s="25">
        <v>4.09</v>
      </c>
      <c r="H37" s="25">
        <v>3.74</v>
      </c>
      <c r="I37" s="25">
        <v>3.15</v>
      </c>
      <c r="J37" s="26">
        <v>2.79</v>
      </c>
      <c r="K37" s="10"/>
      <c r="L37" s="10"/>
      <c r="M37" s="10"/>
      <c r="N37" s="10"/>
      <c r="O37" s="10"/>
      <c r="P37" s="10"/>
    </row>
    <row r="38" spans="1:16" ht="39" customHeight="1" x14ac:dyDescent="0.2">
      <c r="A38" s="10"/>
      <c r="B38" s="23"/>
      <c r="C38" s="1074" t="s">
        <v>534</v>
      </c>
      <c r="D38" s="1074"/>
      <c r="E38" s="1075"/>
      <c r="F38" s="24">
        <v>2.0499999999999998</v>
      </c>
      <c r="G38" s="25">
        <v>3.1</v>
      </c>
      <c r="H38" s="25">
        <v>3.08</v>
      </c>
      <c r="I38" s="25">
        <v>2.82</v>
      </c>
      <c r="J38" s="26">
        <v>2.62</v>
      </c>
      <c r="K38" s="10"/>
      <c r="L38" s="10"/>
      <c r="M38" s="10"/>
      <c r="N38" s="10"/>
      <c r="O38" s="10"/>
      <c r="P38" s="10"/>
    </row>
    <row r="39" spans="1:16" ht="39" customHeight="1" x14ac:dyDescent="0.2">
      <c r="A39" s="10"/>
      <c r="B39" s="23"/>
      <c r="C39" s="1074" t="s">
        <v>535</v>
      </c>
      <c r="D39" s="1074"/>
      <c r="E39" s="1075"/>
      <c r="F39" s="24">
        <v>0.61</v>
      </c>
      <c r="G39" s="25">
        <v>1.1000000000000001</v>
      </c>
      <c r="H39" s="25">
        <v>1.03</v>
      </c>
      <c r="I39" s="25">
        <v>0.97</v>
      </c>
      <c r="J39" s="26">
        <v>0.97</v>
      </c>
      <c r="K39" s="10"/>
      <c r="L39" s="10"/>
      <c r="M39" s="10"/>
      <c r="N39" s="10"/>
      <c r="O39" s="10"/>
      <c r="P39" s="10"/>
    </row>
    <row r="40" spans="1:16" ht="39" customHeight="1" x14ac:dyDescent="0.2">
      <c r="A40" s="10"/>
      <c r="B40" s="23"/>
      <c r="C40" s="1074" t="s">
        <v>536</v>
      </c>
      <c r="D40" s="1074"/>
      <c r="E40" s="1075"/>
      <c r="F40" s="24">
        <v>2.2200000000000002</v>
      </c>
      <c r="G40" s="25">
        <v>1.88</v>
      </c>
      <c r="H40" s="25">
        <v>1.59</v>
      </c>
      <c r="I40" s="25">
        <v>1.24</v>
      </c>
      <c r="J40" s="26">
        <v>0.81</v>
      </c>
      <c r="K40" s="10"/>
      <c r="L40" s="10"/>
      <c r="M40" s="10"/>
      <c r="N40" s="10"/>
      <c r="O40" s="10"/>
      <c r="P40" s="10"/>
    </row>
    <row r="41" spans="1:16" ht="39" customHeight="1" x14ac:dyDescent="0.2">
      <c r="A41" s="10"/>
      <c r="B41" s="23"/>
      <c r="C41" s="1074" t="s">
        <v>537</v>
      </c>
      <c r="D41" s="1074"/>
      <c r="E41" s="1075"/>
      <c r="F41" s="24">
        <v>1.08</v>
      </c>
      <c r="G41" s="25">
        <v>0.92</v>
      </c>
      <c r="H41" s="25">
        <v>0.81</v>
      </c>
      <c r="I41" s="25">
        <v>0.68</v>
      </c>
      <c r="J41" s="26">
        <v>0.72</v>
      </c>
      <c r="K41" s="10"/>
      <c r="L41" s="10"/>
      <c r="M41" s="10"/>
      <c r="N41" s="10"/>
      <c r="O41" s="10"/>
      <c r="P41" s="10"/>
    </row>
    <row r="42" spans="1:16" ht="39" customHeight="1" x14ac:dyDescent="0.2">
      <c r="A42" s="10"/>
      <c r="B42" s="27"/>
      <c r="C42" s="1074" t="s">
        <v>538</v>
      </c>
      <c r="D42" s="1074"/>
      <c r="E42" s="1075"/>
      <c r="F42" s="24" t="s">
        <v>481</v>
      </c>
      <c r="G42" s="25" t="s">
        <v>481</v>
      </c>
      <c r="H42" s="25" t="s">
        <v>481</v>
      </c>
      <c r="I42" s="25" t="s">
        <v>481</v>
      </c>
      <c r="J42" s="26" t="s">
        <v>481</v>
      </c>
      <c r="K42" s="10"/>
      <c r="L42" s="10"/>
      <c r="M42" s="10"/>
      <c r="N42" s="10"/>
      <c r="O42" s="10"/>
      <c r="P42" s="10"/>
    </row>
    <row r="43" spans="1:16" ht="39" customHeight="1" thickBot="1" x14ac:dyDescent="0.25">
      <c r="A43" s="10"/>
      <c r="B43" s="28"/>
      <c r="C43" s="1076" t="s">
        <v>539</v>
      </c>
      <c r="D43" s="1076"/>
      <c r="E43" s="1077"/>
      <c r="F43" s="29">
        <v>1.1100000000000001</v>
      </c>
      <c r="G43" s="30">
        <v>1.04</v>
      </c>
      <c r="H43" s="30">
        <v>1.25</v>
      </c>
      <c r="I43" s="30">
        <v>1.48</v>
      </c>
      <c r="J43" s="31">
        <v>1.69</v>
      </c>
      <c r="K43" s="10"/>
      <c r="L43" s="10"/>
      <c r="M43" s="10"/>
      <c r="N43" s="10"/>
      <c r="O43" s="10"/>
      <c r="P43" s="10"/>
    </row>
    <row r="44" spans="1:16" ht="39" customHeight="1" x14ac:dyDescent="0.2">
      <c r="A44" s="10"/>
      <c r="B44" s="32"/>
      <c r="C44" s="33"/>
      <c r="D44" s="33"/>
      <c r="E44" s="33"/>
      <c r="F44" s="10"/>
      <c r="G44" s="10"/>
      <c r="H44" s="10"/>
      <c r="I44" s="10"/>
      <c r="J44" s="10"/>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ckARgGUeh+YwLbNoFrdrP/mg+qBc7L8jwwucrVuhp9Tp7ifaf1fgeDOoPfCMA5iEfmUTX87109GaXi8dRYLlIA==" saltValue="Obwyfj1lMaPmdCqhHZ4/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2"/>
  <cols>
    <col min="1" max="1" width="6.6640625" style="35" customWidth="1"/>
    <col min="2" max="3" width="10.88671875" style="35" customWidth="1"/>
    <col min="4" max="4" width="10" style="35" customWidth="1"/>
    <col min="5" max="10" width="11" style="35" customWidth="1"/>
    <col min="11" max="15" width="13.109375" style="35" customWidth="1"/>
    <col min="16" max="21" width="11.44140625" style="35" customWidth="1"/>
    <col min="22" max="16384" width="0" style="35" hidden="1"/>
  </cols>
  <sheetData>
    <row r="1" spans="1:21" ht="13.5" customHeight="1" x14ac:dyDescent="0.2">
      <c r="A1" s="34"/>
      <c r="B1" s="34"/>
      <c r="C1" s="34"/>
      <c r="D1" s="34"/>
      <c r="E1" s="34"/>
      <c r="F1" s="34"/>
      <c r="G1" s="34"/>
      <c r="H1" s="34"/>
      <c r="I1" s="34"/>
      <c r="J1" s="34"/>
      <c r="K1" s="34"/>
      <c r="L1" s="34"/>
      <c r="M1" s="34"/>
      <c r="N1" s="34"/>
      <c r="O1" s="34"/>
      <c r="P1" s="34"/>
      <c r="Q1" s="34"/>
      <c r="R1" s="34"/>
      <c r="S1" s="34"/>
      <c r="T1" s="34"/>
      <c r="U1" s="34"/>
    </row>
    <row r="2" spans="1:21" ht="13.5" customHeight="1" x14ac:dyDescent="0.2">
      <c r="A2" s="34"/>
      <c r="B2" s="34"/>
      <c r="C2" s="34"/>
      <c r="D2" s="34"/>
      <c r="E2" s="34"/>
      <c r="F2" s="34"/>
      <c r="G2" s="34"/>
      <c r="H2" s="34"/>
      <c r="I2" s="34"/>
      <c r="J2" s="34"/>
      <c r="K2" s="34"/>
      <c r="L2" s="34"/>
      <c r="M2" s="34"/>
      <c r="N2" s="34"/>
      <c r="O2" s="34"/>
      <c r="P2" s="34"/>
      <c r="Q2" s="34"/>
      <c r="R2" s="34"/>
      <c r="S2" s="34"/>
      <c r="T2" s="34"/>
      <c r="U2" s="34"/>
    </row>
    <row r="3" spans="1:21" ht="13.5" customHeight="1" x14ac:dyDescent="0.2">
      <c r="A3" s="34"/>
      <c r="B3" s="34"/>
      <c r="C3" s="34"/>
      <c r="D3" s="34"/>
      <c r="E3" s="34"/>
      <c r="F3" s="34"/>
      <c r="G3" s="34"/>
      <c r="H3" s="34"/>
      <c r="I3" s="34"/>
      <c r="J3" s="34"/>
      <c r="K3" s="34"/>
      <c r="L3" s="34"/>
      <c r="M3" s="34"/>
      <c r="N3" s="34"/>
      <c r="O3" s="34"/>
      <c r="P3" s="34"/>
      <c r="Q3" s="34"/>
      <c r="R3" s="34"/>
      <c r="S3" s="34"/>
      <c r="T3" s="34"/>
      <c r="U3" s="34"/>
    </row>
    <row r="4" spans="1:21" ht="13.5" customHeight="1" x14ac:dyDescent="0.2">
      <c r="A4" s="34"/>
      <c r="B4" s="34"/>
      <c r="C4" s="34"/>
      <c r="D4" s="34"/>
      <c r="E4" s="34"/>
      <c r="F4" s="34"/>
      <c r="G4" s="34"/>
      <c r="H4" s="34"/>
      <c r="I4" s="34"/>
      <c r="J4" s="34"/>
      <c r="K4" s="34"/>
      <c r="L4" s="34"/>
      <c r="M4" s="34"/>
      <c r="N4" s="34"/>
      <c r="O4" s="34"/>
      <c r="P4" s="34"/>
      <c r="Q4" s="34"/>
      <c r="R4" s="34"/>
      <c r="S4" s="34"/>
      <c r="T4" s="34"/>
      <c r="U4" s="34"/>
    </row>
    <row r="5" spans="1:21" ht="13.5" customHeight="1" x14ac:dyDescent="0.2">
      <c r="A5" s="34"/>
      <c r="B5" s="34"/>
      <c r="C5" s="34"/>
      <c r="D5" s="34"/>
      <c r="E5" s="34"/>
      <c r="F5" s="34"/>
      <c r="G5" s="34"/>
      <c r="H5" s="34"/>
      <c r="I5" s="34"/>
      <c r="J5" s="34"/>
      <c r="K5" s="34"/>
      <c r="L5" s="34"/>
      <c r="M5" s="34"/>
      <c r="N5" s="34"/>
      <c r="O5" s="34"/>
      <c r="P5" s="34"/>
      <c r="Q5" s="34"/>
      <c r="R5" s="34"/>
      <c r="S5" s="34"/>
      <c r="T5" s="34"/>
      <c r="U5" s="34"/>
    </row>
    <row r="6" spans="1:21" ht="13.5" customHeight="1" x14ac:dyDescent="0.2">
      <c r="A6" s="34"/>
      <c r="B6" s="34"/>
      <c r="C6" s="34"/>
      <c r="D6" s="34"/>
      <c r="E6" s="34"/>
      <c r="F6" s="34"/>
      <c r="G6" s="34"/>
      <c r="H6" s="34"/>
      <c r="I6" s="34"/>
      <c r="J6" s="34"/>
      <c r="K6" s="34"/>
      <c r="L6" s="34"/>
      <c r="M6" s="34"/>
      <c r="N6" s="34"/>
      <c r="O6" s="34"/>
      <c r="P6" s="34"/>
      <c r="Q6" s="34"/>
      <c r="R6" s="34"/>
      <c r="S6" s="34"/>
      <c r="T6" s="34"/>
      <c r="U6" s="34"/>
    </row>
    <row r="7" spans="1:21" ht="13.5" customHeight="1" x14ac:dyDescent="0.2">
      <c r="A7" s="34"/>
      <c r="B7" s="34"/>
      <c r="C7" s="34"/>
      <c r="D7" s="34"/>
      <c r="E7" s="34"/>
      <c r="F7" s="34"/>
      <c r="G7" s="34"/>
      <c r="H7" s="34"/>
      <c r="I7" s="34"/>
      <c r="J7" s="34"/>
      <c r="K7" s="34"/>
      <c r="L7" s="34"/>
      <c r="M7" s="34"/>
      <c r="N7" s="34"/>
      <c r="O7" s="34"/>
      <c r="P7" s="34"/>
      <c r="Q7" s="34"/>
      <c r="R7" s="34"/>
      <c r="S7" s="34"/>
      <c r="T7" s="34"/>
      <c r="U7" s="34"/>
    </row>
    <row r="8" spans="1:21" ht="13.5" customHeight="1" x14ac:dyDescent="0.2">
      <c r="A8" s="34"/>
      <c r="B8" s="34"/>
      <c r="C8" s="34"/>
      <c r="D8" s="34"/>
      <c r="E8" s="34"/>
      <c r="F8" s="34"/>
      <c r="G8" s="34"/>
      <c r="H8" s="34"/>
      <c r="I8" s="34"/>
      <c r="J8" s="34"/>
      <c r="K8" s="34"/>
      <c r="L8" s="34"/>
      <c r="M8" s="34"/>
      <c r="N8" s="34"/>
      <c r="O8" s="34"/>
      <c r="P8" s="34"/>
      <c r="Q8" s="34"/>
      <c r="R8" s="34"/>
      <c r="S8" s="34"/>
      <c r="T8" s="34"/>
      <c r="U8" s="34"/>
    </row>
    <row r="9" spans="1:21" ht="13.5" customHeight="1" x14ac:dyDescent="0.2">
      <c r="A9" s="34"/>
      <c r="B9" s="34"/>
      <c r="C9" s="34"/>
      <c r="D9" s="34"/>
      <c r="E9" s="34"/>
      <c r="F9" s="34"/>
      <c r="G9" s="34"/>
      <c r="H9" s="34"/>
      <c r="I9" s="34"/>
      <c r="J9" s="34"/>
      <c r="K9" s="34"/>
      <c r="L9" s="34"/>
      <c r="M9" s="34"/>
      <c r="N9" s="34"/>
      <c r="O9" s="34"/>
      <c r="P9" s="34"/>
      <c r="Q9" s="34"/>
      <c r="R9" s="34"/>
      <c r="S9" s="34"/>
      <c r="T9" s="34"/>
      <c r="U9" s="34"/>
    </row>
    <row r="10" spans="1:21" ht="13.5" customHeight="1" x14ac:dyDescent="0.2">
      <c r="A10" s="34"/>
      <c r="B10" s="34"/>
      <c r="C10" s="34"/>
      <c r="D10" s="34"/>
      <c r="E10" s="34"/>
      <c r="F10" s="34"/>
      <c r="G10" s="34"/>
      <c r="H10" s="34"/>
      <c r="I10" s="34"/>
      <c r="J10" s="34"/>
      <c r="K10" s="34"/>
      <c r="L10" s="34"/>
      <c r="M10" s="34"/>
      <c r="N10" s="34"/>
      <c r="O10" s="34"/>
      <c r="P10" s="34"/>
      <c r="Q10" s="34"/>
      <c r="R10" s="34"/>
      <c r="S10" s="34"/>
      <c r="T10" s="34"/>
      <c r="U10" s="34"/>
    </row>
    <row r="11" spans="1:21" ht="13.5" customHeight="1" x14ac:dyDescent="0.2">
      <c r="A11" s="34"/>
      <c r="B11" s="34"/>
      <c r="C11" s="34"/>
      <c r="D11" s="34"/>
      <c r="E11" s="34"/>
      <c r="F11" s="34"/>
      <c r="G11" s="34"/>
      <c r="H11" s="34"/>
      <c r="I11" s="34"/>
      <c r="J11" s="34"/>
      <c r="K11" s="34"/>
      <c r="L11" s="34"/>
      <c r="M11" s="34"/>
      <c r="N11" s="34"/>
      <c r="O11" s="34"/>
      <c r="P11" s="34"/>
      <c r="Q11" s="34"/>
      <c r="R11" s="34"/>
      <c r="S11" s="34"/>
      <c r="T11" s="34"/>
      <c r="U11" s="34"/>
    </row>
    <row r="12" spans="1:21" ht="13.5" customHeight="1" x14ac:dyDescent="0.2">
      <c r="A12" s="34"/>
      <c r="B12" s="34"/>
      <c r="C12" s="34"/>
      <c r="D12" s="34"/>
      <c r="E12" s="34"/>
      <c r="F12" s="34"/>
      <c r="G12" s="34"/>
      <c r="H12" s="34"/>
      <c r="I12" s="34"/>
      <c r="J12" s="34"/>
      <c r="K12" s="34"/>
      <c r="L12" s="34"/>
      <c r="M12" s="34"/>
      <c r="N12" s="34"/>
      <c r="O12" s="34"/>
      <c r="P12" s="34"/>
      <c r="Q12" s="34"/>
      <c r="R12" s="34"/>
      <c r="S12" s="34"/>
      <c r="T12" s="34"/>
      <c r="U12" s="34"/>
    </row>
    <row r="13" spans="1:21" ht="13.5" customHeight="1" x14ac:dyDescent="0.2">
      <c r="A13" s="34"/>
      <c r="B13" s="34"/>
      <c r="C13" s="34"/>
      <c r="D13" s="34"/>
      <c r="E13" s="34"/>
      <c r="F13" s="34"/>
      <c r="G13" s="34"/>
      <c r="H13" s="34"/>
      <c r="I13" s="34"/>
      <c r="J13" s="34"/>
      <c r="K13" s="34"/>
      <c r="L13" s="34"/>
      <c r="M13" s="34"/>
      <c r="N13" s="34"/>
      <c r="O13" s="34"/>
      <c r="P13" s="34"/>
      <c r="Q13" s="34"/>
      <c r="R13" s="34"/>
      <c r="S13" s="34"/>
      <c r="T13" s="34"/>
      <c r="U13" s="34"/>
    </row>
    <row r="14" spans="1:21" ht="13.5" customHeight="1" x14ac:dyDescent="0.2">
      <c r="A14" s="34"/>
      <c r="B14" s="34"/>
      <c r="C14" s="34"/>
      <c r="D14" s="34"/>
      <c r="E14" s="34"/>
      <c r="F14" s="34"/>
      <c r="G14" s="34"/>
      <c r="H14" s="34"/>
      <c r="I14" s="34"/>
      <c r="J14" s="34"/>
      <c r="K14" s="34"/>
      <c r="L14" s="34"/>
      <c r="M14" s="34"/>
      <c r="N14" s="34"/>
      <c r="O14" s="34"/>
      <c r="P14" s="34"/>
      <c r="Q14" s="34"/>
      <c r="R14" s="34"/>
      <c r="S14" s="34"/>
      <c r="T14" s="34"/>
      <c r="U14" s="34"/>
    </row>
    <row r="15" spans="1:21" ht="13.5" customHeight="1" x14ac:dyDescent="0.2">
      <c r="A15" s="34"/>
      <c r="B15" s="34"/>
      <c r="C15" s="34"/>
      <c r="D15" s="34"/>
      <c r="E15" s="34"/>
      <c r="F15" s="34"/>
      <c r="G15" s="34"/>
      <c r="H15" s="34"/>
      <c r="I15" s="34"/>
      <c r="J15" s="34"/>
      <c r="K15" s="34"/>
      <c r="L15" s="34"/>
      <c r="M15" s="34"/>
      <c r="N15" s="34"/>
      <c r="O15" s="34"/>
      <c r="P15" s="34"/>
      <c r="Q15" s="34"/>
      <c r="R15" s="34"/>
      <c r="S15" s="34"/>
      <c r="T15" s="34"/>
      <c r="U15" s="34"/>
    </row>
    <row r="16" spans="1:21" ht="13.5" customHeight="1" x14ac:dyDescent="0.2">
      <c r="A16" s="34"/>
      <c r="B16" s="34"/>
      <c r="C16" s="34"/>
      <c r="D16" s="34"/>
      <c r="E16" s="34"/>
      <c r="F16" s="34"/>
      <c r="G16" s="34"/>
      <c r="H16" s="34"/>
      <c r="I16" s="34"/>
      <c r="J16" s="34"/>
      <c r="K16" s="34"/>
      <c r="L16" s="34"/>
      <c r="M16" s="34"/>
      <c r="N16" s="34"/>
      <c r="O16" s="34"/>
      <c r="P16" s="34"/>
      <c r="Q16" s="34"/>
      <c r="R16" s="34"/>
      <c r="S16" s="34"/>
      <c r="T16" s="34"/>
      <c r="U16" s="34"/>
    </row>
    <row r="17" spans="1:21" ht="13.5" customHeight="1" x14ac:dyDescent="0.2">
      <c r="A17" s="34"/>
      <c r="B17" s="34"/>
      <c r="C17" s="34"/>
      <c r="D17" s="34"/>
      <c r="E17" s="34"/>
      <c r="F17" s="34"/>
      <c r="G17" s="34"/>
      <c r="H17" s="34"/>
      <c r="I17" s="34"/>
      <c r="J17" s="34"/>
      <c r="K17" s="34"/>
      <c r="L17" s="34"/>
      <c r="M17" s="34"/>
      <c r="N17" s="34"/>
      <c r="O17" s="34"/>
      <c r="P17" s="34"/>
      <c r="Q17" s="34"/>
      <c r="R17" s="34"/>
      <c r="S17" s="34"/>
      <c r="T17" s="34"/>
      <c r="U17" s="34"/>
    </row>
    <row r="18" spans="1:21" ht="13.5" customHeight="1" x14ac:dyDescent="0.2">
      <c r="A18" s="34"/>
      <c r="B18" s="34"/>
      <c r="C18" s="34"/>
      <c r="D18" s="34"/>
      <c r="E18" s="34"/>
      <c r="F18" s="34"/>
      <c r="G18" s="34"/>
      <c r="H18" s="34"/>
      <c r="I18" s="34"/>
      <c r="J18" s="34"/>
      <c r="K18" s="34"/>
      <c r="L18" s="34"/>
      <c r="M18" s="34"/>
      <c r="N18" s="34"/>
      <c r="O18" s="34"/>
      <c r="P18" s="34"/>
      <c r="Q18" s="34"/>
      <c r="R18" s="34"/>
      <c r="S18" s="34"/>
      <c r="T18" s="34"/>
      <c r="U18" s="34"/>
    </row>
    <row r="19" spans="1:21" ht="13.5" customHeight="1" x14ac:dyDescent="0.2">
      <c r="A19" s="34"/>
      <c r="B19" s="34"/>
      <c r="C19" s="34"/>
      <c r="D19" s="34"/>
      <c r="E19" s="34"/>
      <c r="F19" s="34"/>
      <c r="G19" s="34"/>
      <c r="H19" s="34"/>
      <c r="I19" s="34"/>
      <c r="J19" s="34"/>
      <c r="K19" s="34"/>
      <c r="L19" s="34"/>
      <c r="M19" s="34"/>
      <c r="N19" s="34"/>
      <c r="O19" s="34"/>
      <c r="P19" s="34"/>
      <c r="Q19" s="34"/>
      <c r="R19" s="34"/>
      <c r="S19" s="34"/>
      <c r="T19" s="34"/>
      <c r="U19" s="34"/>
    </row>
    <row r="20" spans="1:21" ht="13.5" customHeight="1" x14ac:dyDescent="0.2">
      <c r="A20" s="34"/>
      <c r="B20" s="34"/>
      <c r="C20" s="34"/>
      <c r="D20" s="34"/>
      <c r="E20" s="34"/>
      <c r="F20" s="34"/>
      <c r="G20" s="34"/>
      <c r="H20" s="34"/>
      <c r="I20" s="34"/>
      <c r="J20" s="34"/>
      <c r="K20" s="34"/>
      <c r="L20" s="34"/>
      <c r="M20" s="34"/>
      <c r="N20" s="34"/>
      <c r="O20" s="34"/>
      <c r="P20" s="34"/>
      <c r="Q20" s="34"/>
      <c r="R20" s="34"/>
      <c r="S20" s="34"/>
      <c r="T20" s="34"/>
      <c r="U20" s="34"/>
    </row>
    <row r="21" spans="1:21" ht="13.5" customHeight="1" x14ac:dyDescent="0.2">
      <c r="A21" s="34"/>
      <c r="B21" s="34"/>
      <c r="C21" s="34"/>
      <c r="D21" s="34"/>
      <c r="E21" s="34"/>
      <c r="F21" s="34"/>
      <c r="G21" s="34"/>
      <c r="H21" s="34"/>
      <c r="I21" s="34"/>
      <c r="J21" s="34"/>
      <c r="K21" s="34"/>
      <c r="L21" s="34"/>
      <c r="M21" s="34"/>
      <c r="N21" s="34"/>
      <c r="O21" s="34"/>
      <c r="P21" s="34"/>
      <c r="Q21" s="34"/>
      <c r="R21" s="34"/>
      <c r="S21" s="34"/>
      <c r="T21" s="34"/>
      <c r="U21" s="34"/>
    </row>
    <row r="22" spans="1:21" ht="13.5" customHeight="1" x14ac:dyDescent="0.2">
      <c r="A22" s="34"/>
      <c r="B22" s="34"/>
      <c r="C22" s="34"/>
      <c r="D22" s="34"/>
      <c r="E22" s="34"/>
      <c r="F22" s="34"/>
      <c r="G22" s="34"/>
      <c r="H22" s="34"/>
      <c r="I22" s="34"/>
      <c r="J22" s="34"/>
      <c r="K22" s="34"/>
      <c r="L22" s="34"/>
      <c r="M22" s="34"/>
      <c r="N22" s="34"/>
      <c r="O22" s="34"/>
      <c r="P22" s="34"/>
      <c r="Q22" s="34"/>
      <c r="R22" s="34"/>
      <c r="S22" s="34"/>
      <c r="T22" s="34"/>
      <c r="U22" s="34"/>
    </row>
    <row r="23" spans="1:21" ht="13.5" customHeight="1" x14ac:dyDescent="0.2">
      <c r="A23" s="34"/>
      <c r="B23" s="34"/>
      <c r="C23" s="34"/>
      <c r="D23" s="34"/>
      <c r="E23" s="34"/>
      <c r="F23" s="34"/>
      <c r="G23" s="34"/>
      <c r="H23" s="34"/>
      <c r="I23" s="34"/>
      <c r="J23" s="34"/>
      <c r="K23" s="34"/>
      <c r="L23" s="34"/>
      <c r="M23" s="34"/>
      <c r="N23" s="34"/>
      <c r="O23" s="34"/>
      <c r="P23" s="34"/>
      <c r="Q23" s="34"/>
      <c r="R23" s="34"/>
      <c r="S23" s="34"/>
      <c r="T23" s="34"/>
      <c r="U23" s="34"/>
    </row>
    <row r="24" spans="1:21" ht="13.5" customHeight="1" x14ac:dyDescent="0.2">
      <c r="A24" s="34"/>
      <c r="B24" s="34"/>
      <c r="C24" s="34"/>
      <c r="D24" s="34"/>
      <c r="E24" s="34"/>
      <c r="F24" s="34"/>
      <c r="G24" s="34"/>
      <c r="H24" s="34"/>
      <c r="I24" s="34"/>
      <c r="J24" s="34"/>
      <c r="K24" s="34"/>
      <c r="L24" s="34"/>
      <c r="M24" s="34"/>
      <c r="N24" s="34"/>
      <c r="O24" s="34"/>
      <c r="P24" s="34"/>
      <c r="Q24" s="34"/>
      <c r="R24" s="34"/>
      <c r="S24" s="34"/>
      <c r="T24" s="34"/>
      <c r="U24" s="34"/>
    </row>
    <row r="25" spans="1:21" ht="13.5" customHeight="1" x14ac:dyDescent="0.2">
      <c r="A25" s="34"/>
      <c r="B25" s="34"/>
      <c r="C25" s="34"/>
      <c r="D25" s="34"/>
      <c r="E25" s="34"/>
      <c r="F25" s="34"/>
      <c r="G25" s="34"/>
      <c r="H25" s="34"/>
      <c r="I25" s="34"/>
      <c r="J25" s="34"/>
      <c r="K25" s="34"/>
      <c r="L25" s="34"/>
      <c r="M25" s="34"/>
      <c r="N25" s="34"/>
      <c r="O25" s="34"/>
      <c r="P25" s="34"/>
      <c r="Q25" s="34"/>
      <c r="R25" s="34"/>
      <c r="S25" s="34"/>
      <c r="T25" s="34"/>
      <c r="U25" s="34"/>
    </row>
    <row r="26" spans="1:21" ht="13.5" customHeight="1" x14ac:dyDescent="0.2">
      <c r="A26" s="34"/>
      <c r="B26" s="34"/>
      <c r="C26" s="34"/>
      <c r="D26" s="34"/>
      <c r="E26" s="34"/>
      <c r="F26" s="34"/>
      <c r="G26" s="34"/>
      <c r="H26" s="34"/>
      <c r="I26" s="34"/>
      <c r="J26" s="34"/>
      <c r="K26" s="34"/>
      <c r="L26" s="34"/>
      <c r="M26" s="34"/>
      <c r="N26" s="34"/>
      <c r="O26" s="34"/>
      <c r="P26" s="34"/>
      <c r="Q26" s="34"/>
      <c r="R26" s="34"/>
      <c r="S26" s="34"/>
      <c r="T26" s="34"/>
      <c r="U26" s="34"/>
    </row>
    <row r="27" spans="1:21" ht="13.5" customHeight="1" x14ac:dyDescent="0.2">
      <c r="A27" s="34"/>
      <c r="B27" s="34"/>
      <c r="C27" s="34"/>
      <c r="D27" s="34"/>
      <c r="E27" s="34"/>
      <c r="F27" s="34"/>
      <c r="G27" s="34"/>
      <c r="H27" s="34"/>
      <c r="I27" s="34"/>
      <c r="J27" s="34"/>
      <c r="K27" s="34"/>
      <c r="L27" s="34"/>
      <c r="M27" s="34"/>
      <c r="N27" s="34"/>
      <c r="O27" s="34"/>
      <c r="P27" s="34"/>
      <c r="Q27" s="34"/>
      <c r="R27" s="34"/>
      <c r="S27" s="34"/>
      <c r="T27" s="34"/>
      <c r="U27" s="34"/>
    </row>
    <row r="28" spans="1:21" ht="13.5" customHeight="1" x14ac:dyDescent="0.2">
      <c r="A28" s="34"/>
      <c r="B28" s="34"/>
      <c r="C28" s="34"/>
      <c r="D28" s="34"/>
      <c r="E28" s="34"/>
      <c r="F28" s="34"/>
      <c r="G28" s="34"/>
      <c r="H28" s="34"/>
      <c r="I28" s="34"/>
      <c r="J28" s="34"/>
      <c r="K28" s="34"/>
      <c r="L28" s="34"/>
      <c r="M28" s="34"/>
      <c r="N28" s="34"/>
      <c r="O28" s="34"/>
      <c r="P28" s="34"/>
      <c r="Q28" s="34"/>
      <c r="R28" s="34"/>
      <c r="S28" s="34"/>
      <c r="T28" s="34"/>
      <c r="U28" s="34"/>
    </row>
    <row r="29" spans="1:21" ht="13.5" customHeight="1" x14ac:dyDescent="0.2">
      <c r="A29" s="34"/>
      <c r="B29" s="34"/>
      <c r="C29" s="34"/>
      <c r="D29" s="34"/>
      <c r="E29" s="34"/>
      <c r="F29" s="34"/>
      <c r="G29" s="34"/>
      <c r="H29" s="34"/>
      <c r="I29" s="34"/>
      <c r="J29" s="34"/>
      <c r="K29" s="34"/>
      <c r="L29" s="34"/>
      <c r="M29" s="34"/>
      <c r="N29" s="34"/>
      <c r="O29" s="34"/>
      <c r="P29" s="34"/>
      <c r="Q29" s="34"/>
      <c r="R29" s="34"/>
      <c r="S29" s="34"/>
      <c r="T29" s="34"/>
      <c r="U29" s="34"/>
    </row>
    <row r="30" spans="1:21" ht="13.5" customHeight="1" x14ac:dyDescent="0.2">
      <c r="A30" s="34"/>
      <c r="B30" s="34"/>
      <c r="C30" s="34"/>
      <c r="D30" s="34"/>
      <c r="E30" s="34"/>
      <c r="F30" s="34"/>
      <c r="G30" s="34"/>
      <c r="H30" s="34"/>
      <c r="I30" s="34"/>
      <c r="J30" s="34"/>
      <c r="K30" s="34"/>
      <c r="L30" s="34"/>
      <c r="M30" s="34"/>
      <c r="N30" s="34"/>
      <c r="O30" s="34"/>
      <c r="P30" s="34"/>
      <c r="Q30" s="34"/>
      <c r="R30" s="34"/>
      <c r="S30" s="34"/>
      <c r="T30" s="34"/>
      <c r="U30" s="34"/>
    </row>
    <row r="31" spans="1:21" ht="13.5" customHeight="1" x14ac:dyDescent="0.2">
      <c r="A31" s="34"/>
      <c r="B31" s="34"/>
      <c r="C31" s="34"/>
      <c r="D31" s="34"/>
      <c r="E31" s="34"/>
      <c r="F31" s="34"/>
      <c r="G31" s="34"/>
      <c r="H31" s="34"/>
      <c r="I31" s="34"/>
      <c r="J31" s="34"/>
      <c r="K31" s="34"/>
      <c r="L31" s="34"/>
      <c r="M31" s="34"/>
      <c r="N31" s="34"/>
      <c r="O31" s="34"/>
      <c r="P31" s="34"/>
      <c r="Q31" s="34"/>
      <c r="R31" s="34"/>
      <c r="S31" s="34"/>
      <c r="T31" s="34"/>
      <c r="U31" s="34"/>
    </row>
    <row r="32" spans="1:21" ht="13.5" customHeight="1" x14ac:dyDescent="0.2">
      <c r="A32" s="34"/>
      <c r="B32" s="34"/>
      <c r="C32" s="34"/>
      <c r="D32" s="34"/>
      <c r="E32" s="34"/>
      <c r="F32" s="34"/>
      <c r="G32" s="34"/>
      <c r="H32" s="34"/>
      <c r="I32" s="34"/>
      <c r="J32" s="34"/>
      <c r="K32" s="34"/>
      <c r="L32" s="34"/>
      <c r="M32" s="34"/>
      <c r="N32" s="34"/>
      <c r="O32" s="34"/>
      <c r="P32" s="34"/>
      <c r="Q32" s="34"/>
      <c r="R32" s="34"/>
      <c r="S32" s="34"/>
      <c r="T32" s="34"/>
      <c r="U32" s="34"/>
    </row>
    <row r="33" spans="1:21" ht="13.5" customHeight="1" x14ac:dyDescent="0.2">
      <c r="A33" s="34"/>
      <c r="B33" s="34"/>
      <c r="C33" s="34"/>
      <c r="D33" s="34"/>
      <c r="E33" s="34"/>
      <c r="F33" s="34"/>
      <c r="G33" s="34"/>
      <c r="H33" s="34"/>
      <c r="I33" s="34"/>
      <c r="J33" s="34"/>
      <c r="K33" s="34"/>
      <c r="L33" s="34"/>
      <c r="M33" s="34"/>
      <c r="N33" s="34"/>
      <c r="O33" s="34"/>
      <c r="P33" s="34"/>
      <c r="Q33" s="34"/>
      <c r="R33" s="34"/>
      <c r="S33" s="34"/>
      <c r="T33" s="34"/>
      <c r="U33" s="34"/>
    </row>
    <row r="34" spans="1:21" ht="13.5" customHeight="1" x14ac:dyDescent="0.2">
      <c r="A34" s="34"/>
      <c r="B34" s="34"/>
      <c r="C34" s="34"/>
      <c r="D34" s="34"/>
      <c r="E34" s="34"/>
      <c r="F34" s="34"/>
      <c r="G34" s="34"/>
      <c r="H34" s="34"/>
      <c r="I34" s="34"/>
      <c r="J34" s="34"/>
      <c r="K34" s="34"/>
      <c r="L34" s="34"/>
      <c r="M34" s="34"/>
      <c r="N34" s="34"/>
      <c r="O34" s="34"/>
      <c r="P34" s="34"/>
      <c r="Q34" s="34"/>
      <c r="R34" s="34"/>
      <c r="S34" s="34"/>
      <c r="T34" s="34"/>
      <c r="U34" s="34"/>
    </row>
    <row r="35" spans="1:21" ht="13.5" customHeight="1" x14ac:dyDescent="0.2">
      <c r="A35" s="34"/>
      <c r="B35" s="34"/>
      <c r="C35" s="34"/>
      <c r="D35" s="34"/>
      <c r="E35" s="34"/>
      <c r="F35" s="34"/>
      <c r="G35" s="34"/>
      <c r="H35" s="34"/>
      <c r="I35" s="34"/>
      <c r="J35" s="34"/>
      <c r="K35" s="34"/>
      <c r="L35" s="34"/>
      <c r="M35" s="34"/>
      <c r="N35" s="34"/>
      <c r="O35" s="34"/>
      <c r="P35" s="34"/>
      <c r="Q35" s="34"/>
      <c r="R35" s="34"/>
      <c r="S35" s="34"/>
      <c r="T35" s="34"/>
      <c r="U35" s="34"/>
    </row>
    <row r="36" spans="1:21" ht="13.5" customHeight="1" x14ac:dyDescent="0.2">
      <c r="A36" s="34"/>
      <c r="B36" s="34"/>
      <c r="C36" s="34"/>
      <c r="D36" s="34"/>
      <c r="E36" s="34"/>
      <c r="F36" s="34"/>
      <c r="G36" s="34"/>
      <c r="H36" s="34"/>
      <c r="I36" s="34"/>
      <c r="J36" s="34"/>
      <c r="K36" s="34"/>
      <c r="L36" s="34"/>
      <c r="M36" s="34"/>
      <c r="N36" s="34"/>
      <c r="O36" s="34"/>
      <c r="P36" s="34"/>
      <c r="Q36" s="34"/>
      <c r="R36" s="34"/>
      <c r="S36" s="34"/>
      <c r="T36" s="34"/>
      <c r="U36" s="34"/>
    </row>
    <row r="37" spans="1:21" ht="13.5" customHeight="1" x14ac:dyDescent="0.2">
      <c r="A37" s="34"/>
      <c r="B37" s="34"/>
      <c r="C37" s="34"/>
      <c r="D37" s="34"/>
      <c r="E37" s="34"/>
      <c r="F37" s="34"/>
      <c r="G37" s="34"/>
      <c r="H37" s="34"/>
      <c r="I37" s="34"/>
      <c r="J37" s="34"/>
      <c r="K37" s="34"/>
      <c r="L37" s="34"/>
      <c r="M37" s="34"/>
      <c r="N37" s="34"/>
      <c r="O37" s="34"/>
      <c r="P37" s="34"/>
      <c r="Q37" s="34"/>
      <c r="R37" s="34"/>
      <c r="S37" s="34"/>
      <c r="T37" s="34"/>
      <c r="U37" s="34"/>
    </row>
    <row r="38" spans="1:21" ht="13.5" customHeight="1" x14ac:dyDescent="0.2">
      <c r="A38" s="34"/>
      <c r="B38" s="34"/>
      <c r="C38" s="34"/>
      <c r="D38" s="34"/>
      <c r="E38" s="34"/>
      <c r="F38" s="34"/>
      <c r="G38" s="34"/>
      <c r="H38" s="34"/>
      <c r="I38" s="34"/>
      <c r="J38" s="34"/>
      <c r="K38" s="34"/>
      <c r="L38" s="34"/>
      <c r="M38" s="34"/>
      <c r="N38" s="34"/>
      <c r="O38" s="34"/>
      <c r="P38" s="34"/>
      <c r="Q38" s="34"/>
      <c r="R38" s="34"/>
      <c r="S38" s="34"/>
      <c r="T38" s="34"/>
      <c r="U38" s="34"/>
    </row>
    <row r="39" spans="1:21" ht="13.5" customHeight="1" x14ac:dyDescent="0.2">
      <c r="A39" s="34"/>
      <c r="B39" s="34"/>
      <c r="C39" s="34"/>
      <c r="D39" s="34"/>
      <c r="E39" s="34"/>
      <c r="F39" s="34"/>
      <c r="G39" s="34"/>
      <c r="H39" s="34"/>
      <c r="I39" s="34"/>
      <c r="J39" s="34"/>
      <c r="K39" s="34"/>
      <c r="L39" s="34"/>
      <c r="M39" s="34"/>
      <c r="N39" s="34"/>
      <c r="O39" s="34"/>
      <c r="P39" s="34"/>
      <c r="Q39" s="34"/>
      <c r="R39" s="34"/>
      <c r="S39" s="34"/>
      <c r="T39" s="34"/>
      <c r="U39" s="34"/>
    </row>
    <row r="40" spans="1:21" ht="13.5" customHeight="1" x14ac:dyDescent="0.2">
      <c r="A40" s="34"/>
      <c r="B40" s="34"/>
      <c r="C40" s="34"/>
      <c r="D40" s="34"/>
      <c r="E40" s="34"/>
      <c r="F40" s="34"/>
      <c r="G40" s="34"/>
      <c r="H40" s="34"/>
      <c r="I40" s="34"/>
      <c r="J40" s="34"/>
      <c r="K40" s="34"/>
      <c r="L40" s="34"/>
      <c r="M40" s="34"/>
      <c r="N40" s="34"/>
      <c r="O40" s="34"/>
      <c r="P40" s="34"/>
      <c r="Q40" s="34"/>
      <c r="R40" s="34"/>
      <c r="S40" s="34"/>
      <c r="T40" s="34"/>
      <c r="U40" s="34"/>
    </row>
    <row r="41" spans="1:21" ht="13.5" customHeight="1" x14ac:dyDescent="0.2">
      <c r="A41" s="34"/>
      <c r="B41" s="34"/>
      <c r="C41" s="34"/>
      <c r="D41" s="34"/>
      <c r="E41" s="34"/>
      <c r="F41" s="34"/>
      <c r="G41" s="34"/>
      <c r="H41" s="34"/>
      <c r="I41" s="34"/>
      <c r="J41" s="34"/>
      <c r="K41" s="34"/>
      <c r="L41" s="34"/>
      <c r="M41" s="34"/>
      <c r="N41" s="34"/>
      <c r="O41" s="34"/>
      <c r="P41" s="34"/>
      <c r="Q41" s="34"/>
      <c r="R41" s="34"/>
      <c r="S41" s="34"/>
      <c r="T41" s="34"/>
      <c r="U41" s="34"/>
    </row>
    <row r="42" spans="1:21" ht="13.5" customHeight="1" x14ac:dyDescent="0.2">
      <c r="A42" s="34"/>
      <c r="B42" s="34"/>
      <c r="C42" s="34"/>
      <c r="D42" s="34"/>
      <c r="E42" s="34"/>
      <c r="F42" s="34"/>
      <c r="G42" s="34"/>
      <c r="H42" s="34"/>
      <c r="I42" s="34"/>
      <c r="J42" s="34"/>
      <c r="K42" s="34"/>
      <c r="L42" s="34"/>
      <c r="M42" s="34"/>
      <c r="N42" s="34"/>
      <c r="O42" s="34"/>
      <c r="P42" s="34"/>
      <c r="Q42" s="34"/>
      <c r="R42" s="34"/>
      <c r="S42" s="34"/>
      <c r="T42" s="34"/>
      <c r="U42" s="34"/>
    </row>
    <row r="43" spans="1:21" ht="30.75" customHeight="1" thickBot="1" x14ac:dyDescent="0.25">
      <c r="A43" s="34"/>
      <c r="B43" s="34"/>
      <c r="C43" s="34"/>
      <c r="D43" s="34"/>
      <c r="E43" s="34"/>
      <c r="F43" s="34"/>
      <c r="G43" s="34"/>
      <c r="H43" s="34"/>
      <c r="I43" s="34"/>
      <c r="J43" s="34"/>
      <c r="K43" s="34"/>
      <c r="L43" s="34"/>
      <c r="M43" s="34"/>
      <c r="N43" s="34"/>
      <c r="O43" s="36" t="s">
        <v>8</v>
      </c>
      <c r="P43" s="34"/>
      <c r="Q43" s="34"/>
      <c r="R43" s="34"/>
      <c r="S43" s="34"/>
      <c r="T43" s="34"/>
      <c r="U43" s="34"/>
    </row>
    <row r="44" spans="1:21" ht="30.75" customHeight="1" thickBot="1" x14ac:dyDescent="0.25">
      <c r="A44" s="34"/>
      <c r="B44" s="37" t="s">
        <v>9</v>
      </c>
      <c r="C44" s="38"/>
      <c r="D44" s="38"/>
      <c r="E44" s="39"/>
      <c r="F44" s="39"/>
      <c r="G44" s="39"/>
      <c r="H44" s="39"/>
      <c r="I44" s="39"/>
      <c r="J44" s="40" t="s">
        <v>2</v>
      </c>
      <c r="K44" s="41" t="s">
        <v>525</v>
      </c>
      <c r="L44" s="42" t="s">
        <v>526</v>
      </c>
      <c r="M44" s="42" t="s">
        <v>527</v>
      </c>
      <c r="N44" s="42" t="s">
        <v>528</v>
      </c>
      <c r="O44" s="43" t="s">
        <v>529</v>
      </c>
      <c r="P44" s="34"/>
      <c r="Q44" s="34"/>
      <c r="R44" s="34"/>
      <c r="S44" s="34"/>
      <c r="T44" s="34"/>
      <c r="U44" s="34"/>
    </row>
    <row r="45" spans="1:21" ht="30.75" customHeight="1" x14ac:dyDescent="0.2">
      <c r="A45" s="34"/>
      <c r="B45" s="1088" t="s">
        <v>10</v>
      </c>
      <c r="C45" s="1089"/>
      <c r="D45" s="44"/>
      <c r="E45" s="1094" t="s">
        <v>11</v>
      </c>
      <c r="F45" s="1094"/>
      <c r="G45" s="1094"/>
      <c r="H45" s="1094"/>
      <c r="I45" s="1094"/>
      <c r="J45" s="1095"/>
      <c r="K45" s="45">
        <v>175818</v>
      </c>
      <c r="L45" s="46">
        <v>177549</v>
      </c>
      <c r="M45" s="46">
        <v>171969</v>
      </c>
      <c r="N45" s="46">
        <v>137757</v>
      </c>
      <c r="O45" s="47">
        <v>123879</v>
      </c>
      <c r="P45" s="34"/>
      <c r="Q45" s="34"/>
      <c r="R45" s="34"/>
      <c r="S45" s="34"/>
      <c r="T45" s="34"/>
      <c r="U45" s="34"/>
    </row>
    <row r="46" spans="1:21" ht="30.75" customHeight="1" x14ac:dyDescent="0.2">
      <c r="A46" s="34"/>
      <c r="B46" s="1090"/>
      <c r="C46" s="1091"/>
      <c r="D46" s="48"/>
      <c r="E46" s="1082" t="s">
        <v>12</v>
      </c>
      <c r="F46" s="1082"/>
      <c r="G46" s="1082"/>
      <c r="H46" s="1082"/>
      <c r="I46" s="1082"/>
      <c r="J46" s="1083"/>
      <c r="K46" s="49" t="s">
        <v>481</v>
      </c>
      <c r="L46" s="50" t="s">
        <v>481</v>
      </c>
      <c r="M46" s="50" t="s">
        <v>481</v>
      </c>
      <c r="N46" s="50" t="s">
        <v>481</v>
      </c>
      <c r="O46" s="51" t="s">
        <v>481</v>
      </c>
      <c r="P46" s="34"/>
      <c r="Q46" s="34"/>
      <c r="R46" s="34"/>
      <c r="S46" s="34"/>
      <c r="T46" s="34"/>
      <c r="U46" s="34"/>
    </row>
    <row r="47" spans="1:21" ht="30.75" customHeight="1" x14ac:dyDescent="0.2">
      <c r="A47" s="34"/>
      <c r="B47" s="1090"/>
      <c r="C47" s="1091"/>
      <c r="D47" s="48"/>
      <c r="E47" s="1082" t="s">
        <v>13</v>
      </c>
      <c r="F47" s="1082"/>
      <c r="G47" s="1082"/>
      <c r="H47" s="1082"/>
      <c r="I47" s="1082"/>
      <c r="J47" s="1083"/>
      <c r="K47" s="49">
        <v>300010</v>
      </c>
      <c r="L47" s="50">
        <v>299946</v>
      </c>
      <c r="M47" s="50">
        <v>310053</v>
      </c>
      <c r="N47" s="50">
        <v>300349</v>
      </c>
      <c r="O47" s="51">
        <v>293517</v>
      </c>
      <c r="P47" s="34"/>
      <c r="Q47" s="34"/>
      <c r="R47" s="34"/>
      <c r="S47" s="34"/>
      <c r="T47" s="34"/>
      <c r="U47" s="34"/>
    </row>
    <row r="48" spans="1:21" ht="30.75" customHeight="1" x14ac:dyDescent="0.2">
      <c r="A48" s="34"/>
      <c r="B48" s="1090"/>
      <c r="C48" s="1091"/>
      <c r="D48" s="48"/>
      <c r="E48" s="1082" t="s">
        <v>14</v>
      </c>
      <c r="F48" s="1082"/>
      <c r="G48" s="1082"/>
      <c r="H48" s="1082"/>
      <c r="I48" s="1082"/>
      <c r="J48" s="1083"/>
      <c r="K48" s="49">
        <v>118804</v>
      </c>
      <c r="L48" s="50">
        <v>117767</v>
      </c>
      <c r="M48" s="50">
        <v>116074</v>
      </c>
      <c r="N48" s="50">
        <v>117757</v>
      </c>
      <c r="O48" s="51">
        <v>114333</v>
      </c>
      <c r="P48" s="34"/>
      <c r="Q48" s="34"/>
      <c r="R48" s="34"/>
      <c r="S48" s="34"/>
      <c r="T48" s="34"/>
      <c r="U48" s="34"/>
    </row>
    <row r="49" spans="1:21" ht="30.75" customHeight="1" x14ac:dyDescent="0.2">
      <c r="A49" s="34"/>
      <c r="B49" s="1090"/>
      <c r="C49" s="1091"/>
      <c r="D49" s="48"/>
      <c r="E49" s="1082" t="s">
        <v>15</v>
      </c>
      <c r="F49" s="1082"/>
      <c r="G49" s="1082"/>
      <c r="H49" s="1082"/>
      <c r="I49" s="1082"/>
      <c r="J49" s="1083"/>
      <c r="K49" s="49" t="s">
        <v>481</v>
      </c>
      <c r="L49" s="50" t="s">
        <v>481</v>
      </c>
      <c r="M49" s="50" t="s">
        <v>481</v>
      </c>
      <c r="N49" s="50" t="s">
        <v>481</v>
      </c>
      <c r="O49" s="51" t="s">
        <v>481</v>
      </c>
      <c r="P49" s="34"/>
      <c r="Q49" s="34"/>
      <c r="R49" s="34"/>
      <c r="S49" s="34"/>
      <c r="T49" s="34"/>
      <c r="U49" s="34"/>
    </row>
    <row r="50" spans="1:21" ht="30.75" customHeight="1" x14ac:dyDescent="0.2">
      <c r="A50" s="34"/>
      <c r="B50" s="1090"/>
      <c r="C50" s="1091"/>
      <c r="D50" s="48"/>
      <c r="E50" s="1082" t="s">
        <v>16</v>
      </c>
      <c r="F50" s="1082"/>
      <c r="G50" s="1082"/>
      <c r="H50" s="1082"/>
      <c r="I50" s="1082"/>
      <c r="J50" s="1083"/>
      <c r="K50" s="49">
        <v>4991</v>
      </c>
      <c r="L50" s="50">
        <v>4566</v>
      </c>
      <c r="M50" s="50">
        <v>3168</v>
      </c>
      <c r="N50" s="50">
        <v>3063</v>
      </c>
      <c r="O50" s="51">
        <v>5109</v>
      </c>
      <c r="P50" s="34"/>
      <c r="Q50" s="34"/>
      <c r="R50" s="34"/>
      <c r="S50" s="34"/>
      <c r="T50" s="34"/>
      <c r="U50" s="34"/>
    </row>
    <row r="51" spans="1:21" ht="30.75" customHeight="1" x14ac:dyDescent="0.2">
      <c r="A51" s="34"/>
      <c r="B51" s="1092"/>
      <c r="C51" s="1093"/>
      <c r="D51" s="52"/>
      <c r="E51" s="1082" t="s">
        <v>17</v>
      </c>
      <c r="F51" s="1082"/>
      <c r="G51" s="1082"/>
      <c r="H51" s="1082"/>
      <c r="I51" s="1082"/>
      <c r="J51" s="1083"/>
      <c r="K51" s="49" t="s">
        <v>481</v>
      </c>
      <c r="L51" s="50" t="s">
        <v>481</v>
      </c>
      <c r="M51" s="50" t="s">
        <v>481</v>
      </c>
      <c r="N51" s="50" t="s">
        <v>481</v>
      </c>
      <c r="O51" s="51" t="s">
        <v>481</v>
      </c>
      <c r="P51" s="34"/>
      <c r="Q51" s="34"/>
      <c r="R51" s="34"/>
      <c r="S51" s="34"/>
      <c r="T51" s="34"/>
      <c r="U51" s="34"/>
    </row>
    <row r="52" spans="1:21" ht="30.75" customHeight="1" x14ac:dyDescent="0.2">
      <c r="A52" s="34"/>
      <c r="B52" s="1080" t="s">
        <v>18</v>
      </c>
      <c r="C52" s="1081"/>
      <c r="D52" s="52"/>
      <c r="E52" s="1082" t="s">
        <v>19</v>
      </c>
      <c r="F52" s="1082"/>
      <c r="G52" s="1082"/>
      <c r="H52" s="1082"/>
      <c r="I52" s="1082"/>
      <c r="J52" s="1083"/>
      <c r="K52" s="49">
        <v>579061</v>
      </c>
      <c r="L52" s="50">
        <v>562266</v>
      </c>
      <c r="M52" s="50">
        <v>538164</v>
      </c>
      <c r="N52" s="50">
        <v>501749</v>
      </c>
      <c r="O52" s="51">
        <v>481569</v>
      </c>
      <c r="P52" s="34"/>
      <c r="Q52" s="34"/>
      <c r="R52" s="34"/>
      <c r="S52" s="34"/>
      <c r="T52" s="34"/>
      <c r="U52" s="34"/>
    </row>
    <row r="53" spans="1:21" ht="30.75" customHeight="1" thickBot="1" x14ac:dyDescent="0.25">
      <c r="A53" s="34"/>
      <c r="B53" s="1084" t="s">
        <v>20</v>
      </c>
      <c r="C53" s="1085"/>
      <c r="D53" s="53"/>
      <c r="E53" s="1086" t="s">
        <v>21</v>
      </c>
      <c r="F53" s="1086"/>
      <c r="G53" s="1086"/>
      <c r="H53" s="1086"/>
      <c r="I53" s="1086"/>
      <c r="J53" s="1087"/>
      <c r="K53" s="54">
        <v>20562</v>
      </c>
      <c r="L53" s="55">
        <v>37562</v>
      </c>
      <c r="M53" s="55">
        <v>63100</v>
      </c>
      <c r="N53" s="55">
        <v>57177</v>
      </c>
      <c r="O53" s="56">
        <v>55269</v>
      </c>
      <c r="P53" s="34"/>
      <c r="Q53" s="34"/>
      <c r="R53" s="34"/>
      <c r="S53" s="34"/>
      <c r="T53" s="34"/>
      <c r="U53" s="34"/>
    </row>
    <row r="54" spans="1:21" ht="24" customHeight="1" x14ac:dyDescent="0.2">
      <c r="A54" s="34"/>
      <c r="B54" s="57"/>
      <c r="C54" s="34"/>
      <c r="D54" s="34"/>
      <c r="E54" s="34"/>
      <c r="F54" s="34"/>
      <c r="G54" s="34"/>
      <c r="H54" s="34"/>
      <c r="I54" s="34"/>
      <c r="J54" s="34"/>
      <c r="K54" s="34"/>
      <c r="L54" s="34"/>
      <c r="M54" s="34"/>
      <c r="N54" s="34"/>
      <c r="O54" s="34"/>
      <c r="P54" s="34"/>
      <c r="Q54" s="34"/>
      <c r="R54" s="34"/>
      <c r="S54" s="34"/>
      <c r="T54" s="34"/>
      <c r="U54" s="34"/>
    </row>
    <row r="55" spans="1:21" ht="24" customHeight="1" x14ac:dyDescent="0.2">
      <c r="A55" s="34"/>
      <c r="B55" s="57"/>
      <c r="C55" s="34"/>
      <c r="D55" s="34"/>
      <c r="E55" s="34"/>
      <c r="F55" s="34"/>
      <c r="G55" s="34"/>
      <c r="H55" s="34"/>
      <c r="I55" s="34"/>
      <c r="J55" s="34"/>
      <c r="K55" s="34"/>
      <c r="L55" s="34"/>
      <c r="M55" s="34"/>
      <c r="N55" s="34"/>
      <c r="O55" s="34"/>
      <c r="P55" s="34"/>
      <c r="Q55" s="34"/>
      <c r="R55" s="34"/>
      <c r="S55" s="34"/>
      <c r="T55" s="34"/>
      <c r="U55" s="34"/>
    </row>
  </sheetData>
  <sheetProtection algorithmName="SHA-512" hashValue="8Kdk2Zu3bp2QoiD4LTK2xj65ZFE/f6rCMK8eI5R9uOBds8x4ZGwwHA8SnefzEG7Hiz/gSMqtrcOnp3NnKXYryQ==" saltValue="or5r9VPz5piY96q0/U2nE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640625" style="58" customWidth="1"/>
    <col min="2" max="3" width="12.6640625" style="58" customWidth="1"/>
    <col min="4" max="4" width="11.6640625" style="58" customWidth="1"/>
    <col min="5" max="8" width="10.33203125" style="58" customWidth="1"/>
    <col min="9" max="13" width="16.33203125" style="58" customWidth="1"/>
    <col min="14" max="19" width="12.6640625" style="58" customWidth="1"/>
    <col min="20" max="16384" width="0" style="5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59" t="s">
        <v>8</v>
      </c>
    </row>
    <row r="40" spans="2:13" ht="27.75" customHeight="1" thickBot="1" x14ac:dyDescent="0.25">
      <c r="B40" s="60" t="s">
        <v>9</v>
      </c>
      <c r="C40" s="61"/>
      <c r="D40" s="61"/>
      <c r="E40" s="62"/>
      <c r="F40" s="62"/>
      <c r="G40" s="62"/>
      <c r="H40" s="63" t="s">
        <v>2</v>
      </c>
      <c r="I40" s="324" t="s">
        <v>525</v>
      </c>
      <c r="J40" s="325" t="s">
        <v>526</v>
      </c>
      <c r="K40" s="325" t="s">
        <v>527</v>
      </c>
      <c r="L40" s="325" t="s">
        <v>528</v>
      </c>
      <c r="M40" s="326" t="s">
        <v>529</v>
      </c>
    </row>
    <row r="41" spans="2:13" ht="27.75" customHeight="1" x14ac:dyDescent="0.2">
      <c r="B41" s="1108" t="s">
        <v>22</v>
      </c>
      <c r="C41" s="1109"/>
      <c r="D41" s="64"/>
      <c r="E41" s="1110" t="s">
        <v>23</v>
      </c>
      <c r="F41" s="1110"/>
      <c r="G41" s="1110"/>
      <c r="H41" s="1111"/>
      <c r="I41" s="327">
        <v>6955284</v>
      </c>
      <c r="J41" s="328">
        <v>6548270</v>
      </c>
      <c r="K41" s="328">
        <v>6249084</v>
      </c>
      <c r="L41" s="328">
        <v>6059353</v>
      </c>
      <c r="M41" s="329">
        <v>5849226</v>
      </c>
    </row>
    <row r="42" spans="2:13" ht="27.75" customHeight="1" x14ac:dyDescent="0.2">
      <c r="B42" s="1098"/>
      <c r="C42" s="1099"/>
      <c r="D42" s="65"/>
      <c r="E42" s="1102" t="s">
        <v>24</v>
      </c>
      <c r="F42" s="1102"/>
      <c r="G42" s="1102"/>
      <c r="H42" s="1103"/>
      <c r="I42" s="330">
        <v>98958</v>
      </c>
      <c r="J42" s="331">
        <v>81707</v>
      </c>
      <c r="K42" s="331">
        <v>73325</v>
      </c>
      <c r="L42" s="331">
        <v>64739</v>
      </c>
      <c r="M42" s="332">
        <v>53826</v>
      </c>
    </row>
    <row r="43" spans="2:13" ht="27.75" customHeight="1" x14ac:dyDescent="0.2">
      <c r="B43" s="1098"/>
      <c r="C43" s="1099"/>
      <c r="D43" s="65"/>
      <c r="E43" s="1102" t="s">
        <v>25</v>
      </c>
      <c r="F43" s="1102"/>
      <c r="G43" s="1102"/>
      <c r="H43" s="1103"/>
      <c r="I43" s="330">
        <v>1185708</v>
      </c>
      <c r="J43" s="331">
        <v>1171377</v>
      </c>
      <c r="K43" s="331">
        <v>1163015</v>
      </c>
      <c r="L43" s="331">
        <v>1183580</v>
      </c>
      <c r="M43" s="332">
        <v>1130383</v>
      </c>
    </row>
    <row r="44" spans="2:13" ht="27.75" customHeight="1" x14ac:dyDescent="0.2">
      <c r="B44" s="1098"/>
      <c r="C44" s="1099"/>
      <c r="D44" s="65"/>
      <c r="E44" s="1102" t="s">
        <v>26</v>
      </c>
      <c r="F44" s="1102"/>
      <c r="G44" s="1102"/>
      <c r="H44" s="1103"/>
      <c r="I44" s="330" t="s">
        <v>481</v>
      </c>
      <c r="J44" s="331" t="s">
        <v>481</v>
      </c>
      <c r="K44" s="331" t="s">
        <v>481</v>
      </c>
      <c r="L44" s="331" t="s">
        <v>481</v>
      </c>
      <c r="M44" s="332" t="s">
        <v>481</v>
      </c>
    </row>
    <row r="45" spans="2:13" ht="27.75" customHeight="1" x14ac:dyDescent="0.2">
      <c r="B45" s="1098"/>
      <c r="C45" s="1099"/>
      <c r="D45" s="65"/>
      <c r="E45" s="1102" t="s">
        <v>27</v>
      </c>
      <c r="F45" s="1102"/>
      <c r="G45" s="1102"/>
      <c r="H45" s="1103"/>
      <c r="I45" s="330">
        <v>1110370</v>
      </c>
      <c r="J45" s="331">
        <v>1073038</v>
      </c>
      <c r="K45" s="331">
        <v>1031464</v>
      </c>
      <c r="L45" s="331">
        <v>1015621</v>
      </c>
      <c r="M45" s="332">
        <v>963710</v>
      </c>
    </row>
    <row r="46" spans="2:13" ht="27.75" customHeight="1" x14ac:dyDescent="0.2">
      <c r="B46" s="1098"/>
      <c r="C46" s="1099"/>
      <c r="D46" s="66"/>
      <c r="E46" s="1112" t="s">
        <v>28</v>
      </c>
      <c r="F46" s="1112"/>
      <c r="G46" s="1112"/>
      <c r="H46" s="1113"/>
      <c r="I46" s="330">
        <v>41234</v>
      </c>
      <c r="J46" s="331">
        <v>39218</v>
      </c>
      <c r="K46" s="331">
        <v>32236</v>
      </c>
      <c r="L46" s="331">
        <v>30251</v>
      </c>
      <c r="M46" s="332">
        <v>29320</v>
      </c>
    </row>
    <row r="47" spans="2:13" ht="27.75" customHeight="1" x14ac:dyDescent="0.2">
      <c r="B47" s="1098"/>
      <c r="C47" s="1099"/>
      <c r="D47" s="67"/>
      <c r="E47" s="1114" t="s">
        <v>29</v>
      </c>
      <c r="F47" s="1115"/>
      <c r="G47" s="1115"/>
      <c r="H47" s="1116"/>
      <c r="I47" s="330" t="s">
        <v>481</v>
      </c>
      <c r="J47" s="331" t="s">
        <v>481</v>
      </c>
      <c r="K47" s="331" t="s">
        <v>481</v>
      </c>
      <c r="L47" s="331" t="s">
        <v>481</v>
      </c>
      <c r="M47" s="332" t="s">
        <v>481</v>
      </c>
    </row>
    <row r="48" spans="2:13" ht="27.75" customHeight="1" x14ac:dyDescent="0.2">
      <c r="B48" s="1098"/>
      <c r="C48" s="1099"/>
      <c r="D48" s="65"/>
      <c r="E48" s="1102" t="s">
        <v>30</v>
      </c>
      <c r="F48" s="1102"/>
      <c r="G48" s="1102"/>
      <c r="H48" s="1103"/>
      <c r="I48" s="330" t="s">
        <v>481</v>
      </c>
      <c r="J48" s="331" t="s">
        <v>481</v>
      </c>
      <c r="K48" s="331" t="s">
        <v>481</v>
      </c>
      <c r="L48" s="331" t="s">
        <v>481</v>
      </c>
      <c r="M48" s="332" t="s">
        <v>481</v>
      </c>
    </row>
    <row r="49" spans="2:13" ht="27.75" customHeight="1" x14ac:dyDescent="0.2">
      <c r="B49" s="1100"/>
      <c r="C49" s="1101"/>
      <c r="D49" s="65"/>
      <c r="E49" s="1102" t="s">
        <v>31</v>
      </c>
      <c r="F49" s="1102"/>
      <c r="G49" s="1102"/>
      <c r="H49" s="1103"/>
      <c r="I49" s="330" t="s">
        <v>481</v>
      </c>
      <c r="J49" s="331" t="s">
        <v>481</v>
      </c>
      <c r="K49" s="331" t="s">
        <v>481</v>
      </c>
      <c r="L49" s="331" t="s">
        <v>481</v>
      </c>
      <c r="M49" s="332" t="s">
        <v>481</v>
      </c>
    </row>
    <row r="50" spans="2:13" ht="27.75" customHeight="1" x14ac:dyDescent="0.2">
      <c r="B50" s="1096" t="s">
        <v>32</v>
      </c>
      <c r="C50" s="1097"/>
      <c r="D50" s="68"/>
      <c r="E50" s="1102" t="s">
        <v>33</v>
      </c>
      <c r="F50" s="1102"/>
      <c r="G50" s="1102"/>
      <c r="H50" s="1103"/>
      <c r="I50" s="330">
        <v>2564952</v>
      </c>
      <c r="J50" s="331">
        <v>2903714</v>
      </c>
      <c r="K50" s="331">
        <v>3375222</v>
      </c>
      <c r="L50" s="331">
        <v>3741276</v>
      </c>
      <c r="M50" s="332">
        <v>4027144</v>
      </c>
    </row>
    <row r="51" spans="2:13" ht="27.75" customHeight="1" x14ac:dyDescent="0.2">
      <c r="B51" s="1098"/>
      <c r="C51" s="1099"/>
      <c r="D51" s="65"/>
      <c r="E51" s="1102" t="s">
        <v>34</v>
      </c>
      <c r="F51" s="1102"/>
      <c r="G51" s="1102"/>
      <c r="H51" s="1103"/>
      <c r="I51" s="330">
        <v>1512513</v>
      </c>
      <c r="J51" s="331">
        <v>1398424</v>
      </c>
      <c r="K51" s="331">
        <v>1355780</v>
      </c>
      <c r="L51" s="331">
        <v>1332788</v>
      </c>
      <c r="M51" s="332">
        <v>1220336</v>
      </c>
    </row>
    <row r="52" spans="2:13" ht="27.75" customHeight="1" x14ac:dyDescent="0.2">
      <c r="B52" s="1100"/>
      <c r="C52" s="1101"/>
      <c r="D52" s="65"/>
      <c r="E52" s="1102" t="s">
        <v>35</v>
      </c>
      <c r="F52" s="1102"/>
      <c r="G52" s="1102"/>
      <c r="H52" s="1103"/>
      <c r="I52" s="330">
        <v>3376700</v>
      </c>
      <c r="J52" s="331">
        <v>3102416</v>
      </c>
      <c r="K52" s="331">
        <v>2759384</v>
      </c>
      <c r="L52" s="331">
        <v>2580637</v>
      </c>
      <c r="M52" s="332">
        <v>2331222</v>
      </c>
    </row>
    <row r="53" spans="2:13" ht="27.75" customHeight="1" thickBot="1" x14ac:dyDescent="0.25">
      <c r="B53" s="1104" t="s">
        <v>36</v>
      </c>
      <c r="C53" s="1105"/>
      <c r="D53" s="69"/>
      <c r="E53" s="1106" t="s">
        <v>37</v>
      </c>
      <c r="F53" s="1106"/>
      <c r="G53" s="1106"/>
      <c r="H53" s="1107"/>
      <c r="I53" s="333">
        <v>1937390</v>
      </c>
      <c r="J53" s="334">
        <v>1509056</v>
      </c>
      <c r="K53" s="334">
        <v>1058739</v>
      </c>
      <c r="L53" s="334">
        <v>698845</v>
      </c>
      <c r="M53" s="335">
        <v>447762</v>
      </c>
    </row>
    <row r="54" spans="2:13" ht="27.75" customHeight="1" x14ac:dyDescent="0.2">
      <c r="B54" s="70"/>
      <c r="C54" s="70"/>
      <c r="D54" s="70"/>
      <c r="E54" s="71"/>
      <c r="F54" s="71"/>
      <c r="G54" s="71"/>
      <c r="H54" s="71"/>
      <c r="I54" s="72"/>
      <c r="J54" s="72"/>
      <c r="K54" s="72"/>
      <c r="L54" s="72"/>
      <c r="M54" s="72"/>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execoPrcfA8Vc7f21WME76y7ezzfgejMyEZlrZ1qo640FDcUt4MNOJGqufzbYFyoLIAyjAlNrCYZUKtnGer8g==" saltValue="jhRnNG+y1PDBcF5EnwEY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3" t="s">
        <v>38</v>
      </c>
    </row>
    <row r="54" spans="2:8" ht="29.25" customHeight="1" thickBot="1" x14ac:dyDescent="0.3">
      <c r="B54" s="74" t="s">
        <v>1</v>
      </c>
      <c r="C54" s="75"/>
      <c r="D54" s="75"/>
      <c r="E54" s="76" t="s">
        <v>2</v>
      </c>
      <c r="F54" s="77" t="s">
        <v>527</v>
      </c>
      <c r="G54" s="77" t="s">
        <v>528</v>
      </c>
      <c r="H54" s="78" t="s">
        <v>529</v>
      </c>
    </row>
    <row r="55" spans="2:8" ht="52.5" customHeight="1" x14ac:dyDescent="0.2">
      <c r="B55" s="79"/>
      <c r="C55" s="1125" t="s">
        <v>39</v>
      </c>
      <c r="D55" s="1125"/>
      <c r="E55" s="1126"/>
      <c r="F55" s="80">
        <v>624774</v>
      </c>
      <c r="G55" s="80">
        <v>627429</v>
      </c>
      <c r="H55" s="81">
        <v>716516</v>
      </c>
    </row>
    <row r="56" spans="2:8" ht="52.5" customHeight="1" x14ac:dyDescent="0.2">
      <c r="B56" s="82"/>
      <c r="C56" s="1127" t="s">
        <v>40</v>
      </c>
      <c r="D56" s="1127"/>
      <c r="E56" s="1128"/>
      <c r="F56" s="83" t="s">
        <v>481</v>
      </c>
      <c r="G56" s="83" t="s">
        <v>481</v>
      </c>
      <c r="H56" s="84" t="s">
        <v>481</v>
      </c>
    </row>
    <row r="57" spans="2:8" ht="53.25" customHeight="1" x14ac:dyDescent="0.2">
      <c r="B57" s="82"/>
      <c r="C57" s="1129" t="s">
        <v>41</v>
      </c>
      <c r="D57" s="1129"/>
      <c r="E57" s="1130"/>
      <c r="F57" s="85">
        <v>1642559</v>
      </c>
      <c r="G57" s="85">
        <v>1950430</v>
      </c>
      <c r="H57" s="86">
        <v>2039132</v>
      </c>
    </row>
    <row r="58" spans="2:8" ht="45.75" customHeight="1" x14ac:dyDescent="0.2">
      <c r="B58" s="87"/>
      <c r="C58" s="1117" t="s">
        <v>542</v>
      </c>
      <c r="D58" s="1118"/>
      <c r="E58" s="1119"/>
      <c r="F58" s="88">
        <v>604341</v>
      </c>
      <c r="G58" s="88">
        <v>616201</v>
      </c>
      <c r="H58" s="89">
        <v>626786</v>
      </c>
    </row>
    <row r="59" spans="2:8" ht="45.75" customHeight="1" x14ac:dyDescent="0.2">
      <c r="B59" s="87"/>
      <c r="C59" s="1117" t="s">
        <v>543</v>
      </c>
      <c r="D59" s="1118"/>
      <c r="E59" s="1119"/>
      <c r="F59" s="88">
        <v>401052</v>
      </c>
      <c r="G59" s="88">
        <v>378970</v>
      </c>
      <c r="H59" s="89">
        <v>514004</v>
      </c>
    </row>
    <row r="60" spans="2:8" ht="45.75" customHeight="1" x14ac:dyDescent="0.2">
      <c r="B60" s="87"/>
      <c r="C60" s="1117" t="s">
        <v>544</v>
      </c>
      <c r="D60" s="1118"/>
      <c r="E60" s="1119"/>
      <c r="F60" s="88">
        <v>300001</v>
      </c>
      <c r="G60" s="88">
        <v>300102</v>
      </c>
      <c r="H60" s="89">
        <v>300133</v>
      </c>
    </row>
    <row r="61" spans="2:8" ht="45.75" customHeight="1" x14ac:dyDescent="0.2">
      <c r="B61" s="87"/>
      <c r="C61" s="1117" t="s">
        <v>545</v>
      </c>
      <c r="D61" s="1118"/>
      <c r="E61" s="1119"/>
      <c r="F61" s="88">
        <v>60000</v>
      </c>
      <c r="G61" s="88">
        <v>261401</v>
      </c>
      <c r="H61" s="89">
        <v>222595</v>
      </c>
    </row>
    <row r="62" spans="2:8" ht="45.75" customHeight="1" thickBot="1" x14ac:dyDescent="0.25">
      <c r="B62" s="90"/>
      <c r="C62" s="1120" t="s">
        <v>546</v>
      </c>
      <c r="D62" s="1121"/>
      <c r="E62" s="1122"/>
      <c r="F62" s="91" t="s">
        <v>547</v>
      </c>
      <c r="G62" s="91">
        <v>70000</v>
      </c>
      <c r="H62" s="92">
        <v>63691</v>
      </c>
    </row>
    <row r="63" spans="2:8" ht="52.5" customHeight="1" thickBot="1" x14ac:dyDescent="0.25">
      <c r="B63" s="93"/>
      <c r="C63" s="1123" t="s">
        <v>42</v>
      </c>
      <c r="D63" s="1123"/>
      <c r="E63" s="1124"/>
      <c r="F63" s="94">
        <v>2267333</v>
      </c>
      <c r="G63" s="94">
        <v>2577859</v>
      </c>
      <c r="H63" s="95">
        <v>2755649</v>
      </c>
    </row>
    <row r="64" spans="2:8" ht="15" customHeight="1" x14ac:dyDescent="0.2"/>
    <row r="65" ht="0" hidden="1" customHeight="1" x14ac:dyDescent="0.2"/>
    <row r="66" ht="0" hidden="1" customHeight="1" x14ac:dyDescent="0.2"/>
  </sheetData>
  <sheetProtection algorithmName="SHA-512" hashValue="9sf/Ck4i6D44j4GuIRy9vk2/Jecvhs/fDajIkToN20STMBk7d/8yZEHhrRGHlXuO3r6bdEm9toTpUGt0ws83tA==" saltValue="dBhFGhrn+K5yg8/D4rsf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2"/>
  <cols>
    <col min="1" max="1" width="6.33203125" style="229" customWidth="1"/>
    <col min="2" max="107" width="2.44140625" style="229" customWidth="1"/>
    <col min="108" max="108" width="6.109375" style="235" customWidth="1"/>
    <col min="109" max="109" width="5.88671875" style="233" customWidth="1"/>
    <col min="110" max="110" width="19.109375" style="229" hidden="1"/>
    <col min="111" max="115" width="12.6640625" style="229" hidden="1"/>
    <col min="116" max="349" width="8.6640625" style="229" hidden="1"/>
    <col min="350" max="355" width="14.88671875" style="229" hidden="1"/>
    <col min="356" max="357" width="15.88671875" style="229" hidden="1"/>
    <col min="358" max="363" width="16.109375" style="229" hidden="1"/>
    <col min="364" max="364" width="6.109375" style="229" hidden="1"/>
    <col min="365" max="365" width="3" style="229" hidden="1"/>
    <col min="366" max="605" width="8.6640625" style="229" hidden="1"/>
    <col min="606" max="611" width="14.88671875" style="229" hidden="1"/>
    <col min="612" max="613" width="15.88671875" style="229" hidden="1"/>
    <col min="614" max="619" width="16.109375" style="229" hidden="1"/>
    <col min="620" max="620" width="6.109375" style="229" hidden="1"/>
    <col min="621" max="621" width="3" style="229" hidden="1"/>
    <col min="622" max="861" width="8.6640625" style="229" hidden="1"/>
    <col min="862" max="867" width="14.88671875" style="229" hidden="1"/>
    <col min="868" max="869" width="15.88671875" style="229" hidden="1"/>
    <col min="870" max="875" width="16.109375" style="229" hidden="1"/>
    <col min="876" max="876" width="6.109375" style="229" hidden="1"/>
    <col min="877" max="877" width="3" style="229" hidden="1"/>
    <col min="878" max="1117" width="8.6640625" style="229" hidden="1"/>
    <col min="1118" max="1123" width="14.88671875" style="229" hidden="1"/>
    <col min="1124" max="1125" width="15.88671875" style="229" hidden="1"/>
    <col min="1126" max="1131" width="16.109375" style="229" hidden="1"/>
    <col min="1132" max="1132" width="6.109375" style="229" hidden="1"/>
    <col min="1133" max="1133" width="3" style="229" hidden="1"/>
    <col min="1134" max="1373" width="8.6640625" style="229" hidden="1"/>
    <col min="1374" max="1379" width="14.88671875" style="229" hidden="1"/>
    <col min="1380" max="1381" width="15.88671875" style="229" hidden="1"/>
    <col min="1382" max="1387" width="16.109375" style="229" hidden="1"/>
    <col min="1388" max="1388" width="6.109375" style="229" hidden="1"/>
    <col min="1389" max="1389" width="3" style="229" hidden="1"/>
    <col min="1390" max="1629" width="8.6640625" style="229" hidden="1"/>
    <col min="1630" max="1635" width="14.88671875" style="229" hidden="1"/>
    <col min="1636" max="1637" width="15.88671875" style="229" hidden="1"/>
    <col min="1638" max="1643" width="16.109375" style="229" hidden="1"/>
    <col min="1644" max="1644" width="6.109375" style="229" hidden="1"/>
    <col min="1645" max="1645" width="3" style="229" hidden="1"/>
    <col min="1646" max="1885" width="8.6640625" style="229" hidden="1"/>
    <col min="1886" max="1891" width="14.88671875" style="229" hidden="1"/>
    <col min="1892" max="1893" width="15.88671875" style="229" hidden="1"/>
    <col min="1894" max="1899" width="16.109375" style="229" hidden="1"/>
    <col min="1900" max="1900" width="6.109375" style="229" hidden="1"/>
    <col min="1901" max="1901" width="3" style="229" hidden="1"/>
    <col min="1902" max="2141" width="8.6640625" style="229" hidden="1"/>
    <col min="2142" max="2147" width="14.88671875" style="229" hidden="1"/>
    <col min="2148" max="2149" width="15.88671875" style="229" hidden="1"/>
    <col min="2150" max="2155" width="16.109375" style="229" hidden="1"/>
    <col min="2156" max="2156" width="6.109375" style="229" hidden="1"/>
    <col min="2157" max="2157" width="3" style="229" hidden="1"/>
    <col min="2158" max="2397" width="8.6640625" style="229" hidden="1"/>
    <col min="2398" max="2403" width="14.88671875" style="229" hidden="1"/>
    <col min="2404" max="2405" width="15.88671875" style="229" hidden="1"/>
    <col min="2406" max="2411" width="16.109375" style="229" hidden="1"/>
    <col min="2412" max="2412" width="6.109375" style="229" hidden="1"/>
    <col min="2413" max="2413" width="3" style="229" hidden="1"/>
    <col min="2414" max="2653" width="8.6640625" style="229" hidden="1"/>
    <col min="2654" max="2659" width="14.88671875" style="229" hidden="1"/>
    <col min="2660" max="2661" width="15.88671875" style="229" hidden="1"/>
    <col min="2662" max="2667" width="16.109375" style="229" hidden="1"/>
    <col min="2668" max="2668" width="6.109375" style="229" hidden="1"/>
    <col min="2669" max="2669" width="3" style="229" hidden="1"/>
    <col min="2670" max="2909" width="8.6640625" style="229" hidden="1"/>
    <col min="2910" max="2915" width="14.88671875" style="229" hidden="1"/>
    <col min="2916" max="2917" width="15.88671875" style="229" hidden="1"/>
    <col min="2918" max="2923" width="16.109375" style="229" hidden="1"/>
    <col min="2924" max="2924" width="6.109375" style="229" hidden="1"/>
    <col min="2925" max="2925" width="3" style="229" hidden="1"/>
    <col min="2926" max="3165" width="8.6640625" style="229" hidden="1"/>
    <col min="3166" max="3171" width="14.88671875" style="229" hidden="1"/>
    <col min="3172" max="3173" width="15.88671875" style="229" hidden="1"/>
    <col min="3174" max="3179" width="16.109375" style="229" hidden="1"/>
    <col min="3180" max="3180" width="6.109375" style="229" hidden="1"/>
    <col min="3181" max="3181" width="3" style="229" hidden="1"/>
    <col min="3182" max="3421" width="8.6640625" style="229" hidden="1"/>
    <col min="3422" max="3427" width="14.88671875" style="229" hidden="1"/>
    <col min="3428" max="3429" width="15.88671875" style="229" hidden="1"/>
    <col min="3430" max="3435" width="16.109375" style="229" hidden="1"/>
    <col min="3436" max="3436" width="6.109375" style="229" hidden="1"/>
    <col min="3437" max="3437" width="3" style="229" hidden="1"/>
    <col min="3438" max="3677" width="8.6640625" style="229" hidden="1"/>
    <col min="3678" max="3683" width="14.88671875" style="229" hidden="1"/>
    <col min="3684" max="3685" width="15.88671875" style="229" hidden="1"/>
    <col min="3686" max="3691" width="16.109375" style="229" hidden="1"/>
    <col min="3692" max="3692" width="6.109375" style="229" hidden="1"/>
    <col min="3693" max="3693" width="3" style="229" hidden="1"/>
    <col min="3694" max="3933" width="8.6640625" style="229" hidden="1"/>
    <col min="3934" max="3939" width="14.88671875" style="229" hidden="1"/>
    <col min="3940" max="3941" width="15.88671875" style="229" hidden="1"/>
    <col min="3942" max="3947" width="16.109375" style="229" hidden="1"/>
    <col min="3948" max="3948" width="6.109375" style="229" hidden="1"/>
    <col min="3949" max="3949" width="3" style="229" hidden="1"/>
    <col min="3950" max="4189" width="8.6640625" style="229" hidden="1"/>
    <col min="4190" max="4195" width="14.88671875" style="229" hidden="1"/>
    <col min="4196" max="4197" width="15.88671875" style="229" hidden="1"/>
    <col min="4198" max="4203" width="16.109375" style="229" hidden="1"/>
    <col min="4204" max="4204" width="6.109375" style="229" hidden="1"/>
    <col min="4205" max="4205" width="3" style="229" hidden="1"/>
    <col min="4206" max="4445" width="8.6640625" style="229" hidden="1"/>
    <col min="4446" max="4451" width="14.88671875" style="229" hidden="1"/>
    <col min="4452" max="4453" width="15.88671875" style="229" hidden="1"/>
    <col min="4454" max="4459" width="16.109375" style="229" hidden="1"/>
    <col min="4460" max="4460" width="6.109375" style="229" hidden="1"/>
    <col min="4461" max="4461" width="3" style="229" hidden="1"/>
    <col min="4462" max="4701" width="8.6640625" style="229" hidden="1"/>
    <col min="4702" max="4707" width="14.88671875" style="229" hidden="1"/>
    <col min="4708" max="4709" width="15.88671875" style="229" hidden="1"/>
    <col min="4710" max="4715" width="16.109375" style="229" hidden="1"/>
    <col min="4716" max="4716" width="6.109375" style="229" hidden="1"/>
    <col min="4717" max="4717" width="3" style="229" hidden="1"/>
    <col min="4718" max="4957" width="8.6640625" style="229" hidden="1"/>
    <col min="4958" max="4963" width="14.88671875" style="229" hidden="1"/>
    <col min="4964" max="4965" width="15.88671875" style="229" hidden="1"/>
    <col min="4966" max="4971" width="16.109375" style="229" hidden="1"/>
    <col min="4972" max="4972" width="6.109375" style="229" hidden="1"/>
    <col min="4973" max="4973" width="3" style="229" hidden="1"/>
    <col min="4974" max="5213" width="8.6640625" style="229" hidden="1"/>
    <col min="5214" max="5219" width="14.88671875" style="229" hidden="1"/>
    <col min="5220" max="5221" width="15.88671875" style="229" hidden="1"/>
    <col min="5222" max="5227" width="16.109375" style="229" hidden="1"/>
    <col min="5228" max="5228" width="6.109375" style="229" hidden="1"/>
    <col min="5229" max="5229" width="3" style="229" hidden="1"/>
    <col min="5230" max="5469" width="8.6640625" style="229" hidden="1"/>
    <col min="5470" max="5475" width="14.88671875" style="229" hidden="1"/>
    <col min="5476" max="5477" width="15.88671875" style="229" hidden="1"/>
    <col min="5478" max="5483" width="16.109375" style="229" hidden="1"/>
    <col min="5484" max="5484" width="6.109375" style="229" hidden="1"/>
    <col min="5485" max="5485" width="3" style="229" hidden="1"/>
    <col min="5486" max="5725" width="8.6640625" style="229" hidden="1"/>
    <col min="5726" max="5731" width="14.88671875" style="229" hidden="1"/>
    <col min="5732" max="5733" width="15.88671875" style="229" hidden="1"/>
    <col min="5734" max="5739" width="16.109375" style="229" hidden="1"/>
    <col min="5740" max="5740" width="6.109375" style="229" hidden="1"/>
    <col min="5741" max="5741" width="3" style="229" hidden="1"/>
    <col min="5742" max="5981" width="8.6640625" style="229" hidden="1"/>
    <col min="5982" max="5987" width="14.88671875" style="229" hidden="1"/>
    <col min="5988" max="5989" width="15.88671875" style="229" hidden="1"/>
    <col min="5990" max="5995" width="16.109375" style="229" hidden="1"/>
    <col min="5996" max="5996" width="6.109375" style="229" hidden="1"/>
    <col min="5997" max="5997" width="3" style="229" hidden="1"/>
    <col min="5998" max="6237" width="8.6640625" style="229" hidden="1"/>
    <col min="6238" max="6243" width="14.88671875" style="229" hidden="1"/>
    <col min="6244" max="6245" width="15.88671875" style="229" hidden="1"/>
    <col min="6246" max="6251" width="16.109375" style="229" hidden="1"/>
    <col min="6252" max="6252" width="6.109375" style="229" hidden="1"/>
    <col min="6253" max="6253" width="3" style="229" hidden="1"/>
    <col min="6254" max="6493" width="8.6640625" style="229" hidden="1"/>
    <col min="6494" max="6499" width="14.88671875" style="229" hidden="1"/>
    <col min="6500" max="6501" width="15.88671875" style="229" hidden="1"/>
    <col min="6502" max="6507" width="16.109375" style="229" hidden="1"/>
    <col min="6508" max="6508" width="6.109375" style="229" hidden="1"/>
    <col min="6509" max="6509" width="3" style="229" hidden="1"/>
    <col min="6510" max="6749" width="8.6640625" style="229" hidden="1"/>
    <col min="6750" max="6755" width="14.88671875" style="229" hidden="1"/>
    <col min="6756" max="6757" width="15.88671875" style="229" hidden="1"/>
    <col min="6758" max="6763" width="16.109375" style="229" hidden="1"/>
    <col min="6764" max="6764" width="6.109375" style="229" hidden="1"/>
    <col min="6765" max="6765" width="3" style="229" hidden="1"/>
    <col min="6766" max="7005" width="8.6640625" style="229" hidden="1"/>
    <col min="7006" max="7011" width="14.88671875" style="229" hidden="1"/>
    <col min="7012" max="7013" width="15.88671875" style="229" hidden="1"/>
    <col min="7014" max="7019" width="16.109375" style="229" hidden="1"/>
    <col min="7020" max="7020" width="6.109375" style="229" hidden="1"/>
    <col min="7021" max="7021" width="3" style="229" hidden="1"/>
    <col min="7022" max="7261" width="8.6640625" style="229" hidden="1"/>
    <col min="7262" max="7267" width="14.88671875" style="229" hidden="1"/>
    <col min="7268" max="7269" width="15.88671875" style="229" hidden="1"/>
    <col min="7270" max="7275" width="16.109375" style="229" hidden="1"/>
    <col min="7276" max="7276" width="6.109375" style="229" hidden="1"/>
    <col min="7277" max="7277" width="3" style="229" hidden="1"/>
    <col min="7278" max="7517" width="8.6640625" style="229" hidden="1"/>
    <col min="7518" max="7523" width="14.88671875" style="229" hidden="1"/>
    <col min="7524" max="7525" width="15.88671875" style="229" hidden="1"/>
    <col min="7526" max="7531" width="16.109375" style="229" hidden="1"/>
    <col min="7532" max="7532" width="6.109375" style="229" hidden="1"/>
    <col min="7533" max="7533" width="3" style="229" hidden="1"/>
    <col min="7534" max="7773" width="8.6640625" style="229" hidden="1"/>
    <col min="7774" max="7779" width="14.88671875" style="229" hidden="1"/>
    <col min="7780" max="7781" width="15.88671875" style="229" hidden="1"/>
    <col min="7782" max="7787" width="16.109375" style="229" hidden="1"/>
    <col min="7788" max="7788" width="6.109375" style="229" hidden="1"/>
    <col min="7789" max="7789" width="3" style="229" hidden="1"/>
    <col min="7790" max="8029" width="8.6640625" style="229" hidden="1"/>
    <col min="8030" max="8035" width="14.88671875" style="229" hidden="1"/>
    <col min="8036" max="8037" width="15.88671875" style="229" hidden="1"/>
    <col min="8038" max="8043" width="16.109375" style="229" hidden="1"/>
    <col min="8044" max="8044" width="6.109375" style="229" hidden="1"/>
    <col min="8045" max="8045" width="3" style="229" hidden="1"/>
    <col min="8046" max="8285" width="8.6640625" style="229" hidden="1"/>
    <col min="8286" max="8291" width="14.88671875" style="229" hidden="1"/>
    <col min="8292" max="8293" width="15.88671875" style="229" hidden="1"/>
    <col min="8294" max="8299" width="16.109375" style="229" hidden="1"/>
    <col min="8300" max="8300" width="6.109375" style="229" hidden="1"/>
    <col min="8301" max="8301" width="3" style="229" hidden="1"/>
    <col min="8302" max="8541" width="8.6640625" style="229" hidden="1"/>
    <col min="8542" max="8547" width="14.88671875" style="229" hidden="1"/>
    <col min="8548" max="8549" width="15.88671875" style="229" hidden="1"/>
    <col min="8550" max="8555" width="16.109375" style="229" hidden="1"/>
    <col min="8556" max="8556" width="6.109375" style="229" hidden="1"/>
    <col min="8557" max="8557" width="3" style="229" hidden="1"/>
    <col min="8558" max="8797" width="8.6640625" style="229" hidden="1"/>
    <col min="8798" max="8803" width="14.88671875" style="229" hidden="1"/>
    <col min="8804" max="8805" width="15.88671875" style="229" hidden="1"/>
    <col min="8806" max="8811" width="16.109375" style="229" hidden="1"/>
    <col min="8812" max="8812" width="6.109375" style="229" hidden="1"/>
    <col min="8813" max="8813" width="3" style="229" hidden="1"/>
    <col min="8814" max="9053" width="8.6640625" style="229" hidden="1"/>
    <col min="9054" max="9059" width="14.88671875" style="229" hidden="1"/>
    <col min="9060" max="9061" width="15.88671875" style="229" hidden="1"/>
    <col min="9062" max="9067" width="16.109375" style="229" hidden="1"/>
    <col min="9068" max="9068" width="6.109375" style="229" hidden="1"/>
    <col min="9069" max="9069" width="3" style="229" hidden="1"/>
    <col min="9070" max="9309" width="8.6640625" style="229" hidden="1"/>
    <col min="9310" max="9315" width="14.88671875" style="229" hidden="1"/>
    <col min="9316" max="9317" width="15.88671875" style="229" hidden="1"/>
    <col min="9318" max="9323" width="16.109375" style="229" hidden="1"/>
    <col min="9324" max="9324" width="6.109375" style="229" hidden="1"/>
    <col min="9325" max="9325" width="3" style="229" hidden="1"/>
    <col min="9326" max="9565" width="8.6640625" style="229" hidden="1"/>
    <col min="9566" max="9571" width="14.88671875" style="229" hidden="1"/>
    <col min="9572" max="9573" width="15.88671875" style="229" hidden="1"/>
    <col min="9574" max="9579" width="16.109375" style="229" hidden="1"/>
    <col min="9580" max="9580" width="6.109375" style="229" hidden="1"/>
    <col min="9581" max="9581" width="3" style="229" hidden="1"/>
    <col min="9582" max="9821" width="8.6640625" style="229" hidden="1"/>
    <col min="9822" max="9827" width="14.88671875" style="229" hidden="1"/>
    <col min="9828" max="9829" width="15.88671875" style="229" hidden="1"/>
    <col min="9830" max="9835" width="16.109375" style="229" hidden="1"/>
    <col min="9836" max="9836" width="6.109375" style="229" hidden="1"/>
    <col min="9837" max="9837" width="3" style="229" hidden="1"/>
    <col min="9838" max="10077" width="8.6640625" style="229" hidden="1"/>
    <col min="10078" max="10083" width="14.88671875" style="229" hidden="1"/>
    <col min="10084" max="10085" width="15.88671875" style="229" hidden="1"/>
    <col min="10086" max="10091" width="16.109375" style="229" hidden="1"/>
    <col min="10092" max="10092" width="6.109375" style="229" hidden="1"/>
    <col min="10093" max="10093" width="3" style="229" hidden="1"/>
    <col min="10094" max="10333" width="8.6640625" style="229" hidden="1"/>
    <col min="10334" max="10339" width="14.88671875" style="229" hidden="1"/>
    <col min="10340" max="10341" width="15.88671875" style="229" hidden="1"/>
    <col min="10342" max="10347" width="16.109375" style="229" hidden="1"/>
    <col min="10348" max="10348" width="6.109375" style="229" hidden="1"/>
    <col min="10349" max="10349" width="3" style="229" hidden="1"/>
    <col min="10350" max="10589" width="8.6640625" style="229" hidden="1"/>
    <col min="10590" max="10595" width="14.88671875" style="229" hidden="1"/>
    <col min="10596" max="10597" width="15.88671875" style="229" hidden="1"/>
    <col min="10598" max="10603" width="16.109375" style="229" hidden="1"/>
    <col min="10604" max="10604" width="6.109375" style="229" hidden="1"/>
    <col min="10605" max="10605" width="3" style="229" hidden="1"/>
    <col min="10606" max="10845" width="8.6640625" style="229" hidden="1"/>
    <col min="10846" max="10851" width="14.88671875" style="229" hidden="1"/>
    <col min="10852" max="10853" width="15.88671875" style="229" hidden="1"/>
    <col min="10854" max="10859" width="16.109375" style="229" hidden="1"/>
    <col min="10860" max="10860" width="6.109375" style="229" hidden="1"/>
    <col min="10861" max="10861" width="3" style="229" hidden="1"/>
    <col min="10862" max="11101" width="8.6640625" style="229" hidden="1"/>
    <col min="11102" max="11107" width="14.88671875" style="229" hidden="1"/>
    <col min="11108" max="11109" width="15.88671875" style="229" hidden="1"/>
    <col min="11110" max="11115" width="16.109375" style="229" hidden="1"/>
    <col min="11116" max="11116" width="6.109375" style="229" hidden="1"/>
    <col min="11117" max="11117" width="3" style="229" hidden="1"/>
    <col min="11118" max="11357" width="8.6640625" style="229" hidden="1"/>
    <col min="11358" max="11363" width="14.88671875" style="229" hidden="1"/>
    <col min="11364" max="11365" width="15.88671875" style="229" hidden="1"/>
    <col min="11366" max="11371" width="16.109375" style="229" hidden="1"/>
    <col min="11372" max="11372" width="6.109375" style="229" hidden="1"/>
    <col min="11373" max="11373" width="3" style="229" hidden="1"/>
    <col min="11374" max="11613" width="8.6640625" style="229" hidden="1"/>
    <col min="11614" max="11619" width="14.88671875" style="229" hidden="1"/>
    <col min="11620" max="11621" width="15.88671875" style="229" hidden="1"/>
    <col min="11622" max="11627" width="16.109375" style="229" hidden="1"/>
    <col min="11628" max="11628" width="6.109375" style="229" hidden="1"/>
    <col min="11629" max="11629" width="3" style="229" hidden="1"/>
    <col min="11630" max="11869" width="8.6640625" style="229" hidden="1"/>
    <col min="11870" max="11875" width="14.88671875" style="229" hidden="1"/>
    <col min="11876" max="11877" width="15.88671875" style="229" hidden="1"/>
    <col min="11878" max="11883" width="16.109375" style="229" hidden="1"/>
    <col min="11884" max="11884" width="6.109375" style="229" hidden="1"/>
    <col min="11885" max="11885" width="3" style="229" hidden="1"/>
    <col min="11886" max="12125" width="8.6640625" style="229" hidden="1"/>
    <col min="12126" max="12131" width="14.88671875" style="229" hidden="1"/>
    <col min="12132" max="12133" width="15.88671875" style="229" hidden="1"/>
    <col min="12134" max="12139" width="16.109375" style="229" hidden="1"/>
    <col min="12140" max="12140" width="6.109375" style="229" hidden="1"/>
    <col min="12141" max="12141" width="3" style="229" hidden="1"/>
    <col min="12142" max="12381" width="8.6640625" style="229" hidden="1"/>
    <col min="12382" max="12387" width="14.88671875" style="229" hidden="1"/>
    <col min="12388" max="12389" width="15.88671875" style="229" hidden="1"/>
    <col min="12390" max="12395" width="16.109375" style="229" hidden="1"/>
    <col min="12396" max="12396" width="6.109375" style="229" hidden="1"/>
    <col min="12397" max="12397" width="3" style="229" hidden="1"/>
    <col min="12398" max="12637" width="8.6640625" style="229" hidden="1"/>
    <col min="12638" max="12643" width="14.88671875" style="229" hidden="1"/>
    <col min="12644" max="12645" width="15.88671875" style="229" hidden="1"/>
    <col min="12646" max="12651" width="16.109375" style="229" hidden="1"/>
    <col min="12652" max="12652" width="6.109375" style="229" hidden="1"/>
    <col min="12653" max="12653" width="3" style="229" hidden="1"/>
    <col min="12654" max="12893" width="8.6640625" style="229" hidden="1"/>
    <col min="12894" max="12899" width="14.88671875" style="229" hidden="1"/>
    <col min="12900" max="12901" width="15.88671875" style="229" hidden="1"/>
    <col min="12902" max="12907" width="16.109375" style="229" hidden="1"/>
    <col min="12908" max="12908" width="6.109375" style="229" hidden="1"/>
    <col min="12909" max="12909" width="3" style="229" hidden="1"/>
    <col min="12910" max="13149" width="8.6640625" style="229" hidden="1"/>
    <col min="13150" max="13155" width="14.88671875" style="229" hidden="1"/>
    <col min="13156" max="13157" width="15.88671875" style="229" hidden="1"/>
    <col min="13158" max="13163" width="16.109375" style="229" hidden="1"/>
    <col min="13164" max="13164" width="6.109375" style="229" hidden="1"/>
    <col min="13165" max="13165" width="3" style="229" hidden="1"/>
    <col min="13166" max="13405" width="8.6640625" style="229" hidden="1"/>
    <col min="13406" max="13411" width="14.88671875" style="229" hidden="1"/>
    <col min="13412" max="13413" width="15.88671875" style="229" hidden="1"/>
    <col min="13414" max="13419" width="16.109375" style="229" hidden="1"/>
    <col min="13420" max="13420" width="6.109375" style="229" hidden="1"/>
    <col min="13421" max="13421" width="3" style="229" hidden="1"/>
    <col min="13422" max="13661" width="8.6640625" style="229" hidden="1"/>
    <col min="13662" max="13667" width="14.88671875" style="229" hidden="1"/>
    <col min="13668" max="13669" width="15.88671875" style="229" hidden="1"/>
    <col min="13670" max="13675" width="16.109375" style="229" hidden="1"/>
    <col min="13676" max="13676" width="6.109375" style="229" hidden="1"/>
    <col min="13677" max="13677" width="3" style="229" hidden="1"/>
    <col min="13678" max="13917" width="8.6640625" style="229" hidden="1"/>
    <col min="13918" max="13923" width="14.88671875" style="229" hidden="1"/>
    <col min="13924" max="13925" width="15.88671875" style="229" hidden="1"/>
    <col min="13926" max="13931" width="16.109375" style="229" hidden="1"/>
    <col min="13932" max="13932" width="6.109375" style="229" hidden="1"/>
    <col min="13933" max="13933" width="3" style="229" hidden="1"/>
    <col min="13934" max="14173" width="8.6640625" style="229" hidden="1"/>
    <col min="14174" max="14179" width="14.88671875" style="229" hidden="1"/>
    <col min="14180" max="14181" width="15.88671875" style="229" hidden="1"/>
    <col min="14182" max="14187" width="16.109375" style="229" hidden="1"/>
    <col min="14188" max="14188" width="6.109375" style="229" hidden="1"/>
    <col min="14189" max="14189" width="3" style="229" hidden="1"/>
    <col min="14190" max="14429" width="8.6640625" style="229" hidden="1"/>
    <col min="14430" max="14435" width="14.88671875" style="229" hidden="1"/>
    <col min="14436" max="14437" width="15.88671875" style="229" hidden="1"/>
    <col min="14438" max="14443" width="16.109375" style="229" hidden="1"/>
    <col min="14444" max="14444" width="6.109375" style="229" hidden="1"/>
    <col min="14445" max="14445" width="3" style="229" hidden="1"/>
    <col min="14446" max="14685" width="8.6640625" style="229" hidden="1"/>
    <col min="14686" max="14691" width="14.88671875" style="229" hidden="1"/>
    <col min="14692" max="14693" width="15.88671875" style="229" hidden="1"/>
    <col min="14694" max="14699" width="16.109375" style="229" hidden="1"/>
    <col min="14700" max="14700" width="6.109375" style="229" hidden="1"/>
    <col min="14701" max="14701" width="3" style="229" hidden="1"/>
    <col min="14702" max="14941" width="8.6640625" style="229" hidden="1"/>
    <col min="14942" max="14947" width="14.88671875" style="229" hidden="1"/>
    <col min="14948" max="14949" width="15.88671875" style="229" hidden="1"/>
    <col min="14950" max="14955" width="16.109375" style="229" hidden="1"/>
    <col min="14956" max="14956" width="6.109375" style="229" hidden="1"/>
    <col min="14957" max="14957" width="3" style="229" hidden="1"/>
    <col min="14958" max="15197" width="8.6640625" style="229" hidden="1"/>
    <col min="15198" max="15203" width="14.88671875" style="229" hidden="1"/>
    <col min="15204" max="15205" width="15.88671875" style="229" hidden="1"/>
    <col min="15206" max="15211" width="16.109375" style="229" hidden="1"/>
    <col min="15212" max="15212" width="6.109375" style="229" hidden="1"/>
    <col min="15213" max="15213" width="3" style="229" hidden="1"/>
    <col min="15214" max="15453" width="8.6640625" style="229" hidden="1"/>
    <col min="15454" max="15459" width="14.88671875" style="229" hidden="1"/>
    <col min="15460" max="15461" width="15.88671875" style="229" hidden="1"/>
    <col min="15462" max="15467" width="16.109375" style="229" hidden="1"/>
    <col min="15468" max="15468" width="6.109375" style="229" hidden="1"/>
    <col min="15469" max="15469" width="3" style="229" hidden="1"/>
    <col min="15470" max="15709" width="8.6640625" style="229" hidden="1"/>
    <col min="15710" max="15715" width="14.88671875" style="229" hidden="1"/>
    <col min="15716" max="15717" width="15.88671875" style="229" hidden="1"/>
    <col min="15718" max="15723" width="16.109375" style="229" hidden="1"/>
    <col min="15724" max="15724" width="6.109375" style="229" hidden="1"/>
    <col min="15725" max="15725" width="3" style="229" hidden="1"/>
    <col min="15726" max="15965" width="8.6640625" style="229" hidden="1"/>
    <col min="15966" max="15971" width="14.88671875" style="229" hidden="1"/>
    <col min="15972" max="15973" width="15.88671875" style="229" hidden="1"/>
    <col min="15974" max="15979" width="16.109375" style="229" hidden="1"/>
    <col min="15980" max="15980" width="6.109375" style="229" hidden="1"/>
    <col min="15981" max="15981" width="3" style="229" hidden="1"/>
    <col min="15982" max="16221" width="8.6640625" style="229" hidden="1"/>
    <col min="16222" max="16227" width="14.88671875" style="229" hidden="1"/>
    <col min="16228" max="16229" width="15.88671875" style="229" hidden="1"/>
    <col min="16230" max="16235" width="16.109375" style="229" hidden="1"/>
    <col min="16236" max="16236" width="6.109375" style="229" hidden="1"/>
    <col min="16237" max="16237" width="3" style="229" hidden="1"/>
    <col min="16238" max="16384" width="8.6640625" style="229" hidden="1"/>
  </cols>
  <sheetData>
    <row r="1" spans="1:143" ht="42.75" customHeight="1" x14ac:dyDescent="0.2">
      <c r="A1" s="1181"/>
      <c r="B1" s="1180"/>
      <c r="DD1" s="229"/>
      <c r="DE1" s="229"/>
    </row>
    <row r="2" spans="1:143" ht="25.5" customHeight="1" x14ac:dyDescent="0.2">
      <c r="A2" s="1179"/>
      <c r="C2" s="1179"/>
      <c r="O2" s="1179"/>
      <c r="P2" s="1179"/>
      <c r="Q2" s="1179"/>
      <c r="R2" s="1179"/>
      <c r="S2" s="1179"/>
      <c r="T2" s="1179"/>
      <c r="U2" s="1179"/>
      <c r="V2" s="1179"/>
      <c r="W2" s="1179"/>
      <c r="X2" s="1179"/>
      <c r="Y2" s="1179"/>
      <c r="Z2" s="1179"/>
      <c r="AA2" s="1179"/>
      <c r="AB2" s="1179"/>
      <c r="AC2" s="1179"/>
      <c r="AD2" s="1179"/>
      <c r="AE2" s="1179"/>
      <c r="AF2" s="1179"/>
      <c r="AG2" s="1179"/>
      <c r="AH2" s="1179"/>
      <c r="AI2" s="1179"/>
      <c r="AU2" s="1179"/>
      <c r="BG2" s="1179"/>
      <c r="BS2" s="1179"/>
      <c r="CE2" s="1179"/>
      <c r="CQ2" s="1179"/>
      <c r="DD2" s="229"/>
      <c r="DE2" s="229"/>
    </row>
    <row r="3" spans="1:143" ht="25.5" customHeight="1" x14ac:dyDescent="0.2">
      <c r="A3" s="1179"/>
      <c r="C3" s="1179"/>
      <c r="O3" s="1179"/>
      <c r="P3" s="1179"/>
      <c r="Q3" s="1179"/>
      <c r="R3" s="1179"/>
      <c r="S3" s="1179"/>
      <c r="T3" s="1179"/>
      <c r="U3" s="1179"/>
      <c r="V3" s="1179"/>
      <c r="W3" s="1179"/>
      <c r="X3" s="1179"/>
      <c r="Y3" s="1179"/>
      <c r="Z3" s="1179"/>
      <c r="AA3" s="1179"/>
      <c r="AB3" s="1179"/>
      <c r="AC3" s="1179"/>
      <c r="AD3" s="1179"/>
      <c r="AE3" s="1179"/>
      <c r="AF3" s="1179"/>
      <c r="AG3" s="1179"/>
      <c r="AH3" s="1179"/>
      <c r="AI3" s="1179"/>
      <c r="AU3" s="1179"/>
      <c r="BG3" s="1179"/>
      <c r="BS3" s="1179"/>
      <c r="CE3" s="1179"/>
      <c r="CQ3" s="1179"/>
      <c r="DD3" s="229"/>
      <c r="DE3" s="229"/>
    </row>
    <row r="4" spans="1:143" s="227" customFormat="1" ht="13.2" x14ac:dyDescent="0.2">
      <c r="A4" s="1179"/>
      <c r="B4" s="1179"/>
      <c r="C4" s="1179"/>
      <c r="D4" s="1179"/>
      <c r="E4" s="1179"/>
      <c r="F4" s="1179"/>
      <c r="G4" s="1179"/>
      <c r="H4" s="1179"/>
      <c r="I4" s="1179"/>
      <c r="J4" s="1179"/>
      <c r="K4" s="1179"/>
      <c r="L4" s="1179"/>
      <c r="M4" s="1179"/>
      <c r="N4" s="1179"/>
      <c r="O4" s="1179"/>
      <c r="P4" s="1179"/>
      <c r="Q4" s="1179"/>
      <c r="R4" s="1179"/>
      <c r="S4" s="1179"/>
      <c r="T4" s="1179"/>
      <c r="U4" s="1179"/>
      <c r="V4" s="1179"/>
      <c r="W4" s="1179"/>
      <c r="X4" s="1179"/>
      <c r="Y4" s="1179"/>
      <c r="Z4" s="1179"/>
      <c r="AA4" s="1179"/>
      <c r="AB4" s="1179"/>
      <c r="AC4" s="1179"/>
      <c r="AD4" s="1179"/>
      <c r="AE4" s="1179"/>
      <c r="AF4" s="1179"/>
      <c r="AG4" s="1179"/>
      <c r="AH4" s="1179"/>
      <c r="AI4" s="1179"/>
      <c r="AJ4" s="1179"/>
      <c r="AK4" s="1179"/>
      <c r="AL4" s="1179"/>
      <c r="AM4" s="1179"/>
      <c r="AN4" s="1179"/>
      <c r="AO4" s="1179"/>
      <c r="AP4" s="1179"/>
      <c r="AQ4" s="1179"/>
      <c r="AR4" s="1179"/>
      <c r="AS4" s="1179"/>
      <c r="AT4" s="1179"/>
      <c r="AU4" s="1179"/>
      <c r="AV4" s="1179"/>
      <c r="AW4" s="1179"/>
      <c r="AX4" s="1179"/>
      <c r="AY4" s="1179"/>
      <c r="AZ4" s="1179"/>
      <c r="BA4" s="1179"/>
      <c r="BB4" s="1179"/>
      <c r="BC4" s="1179"/>
      <c r="BD4" s="1179"/>
      <c r="BE4" s="1179"/>
      <c r="BF4" s="1179"/>
      <c r="BG4" s="1179"/>
      <c r="BH4" s="1179"/>
      <c r="BI4" s="1179"/>
      <c r="BJ4" s="1179"/>
      <c r="BK4" s="1179"/>
      <c r="BL4" s="1179"/>
      <c r="BM4" s="1179"/>
      <c r="BN4" s="1179"/>
      <c r="BO4" s="1179"/>
      <c r="BP4" s="1179"/>
      <c r="BQ4" s="1179"/>
      <c r="BR4" s="1179"/>
      <c r="BS4" s="1179"/>
      <c r="BT4" s="1179"/>
      <c r="BU4" s="1179"/>
      <c r="BV4" s="1179"/>
      <c r="BW4" s="1179"/>
      <c r="BX4" s="1179"/>
      <c r="BY4" s="1179"/>
      <c r="BZ4" s="1179"/>
      <c r="CA4" s="1179"/>
      <c r="CB4" s="1179"/>
      <c r="CC4" s="1179"/>
      <c r="CD4" s="1179"/>
      <c r="CE4" s="1179"/>
      <c r="CF4" s="1179"/>
      <c r="CG4" s="1179"/>
      <c r="CH4" s="1179"/>
      <c r="CI4" s="1179"/>
      <c r="CJ4" s="1179"/>
      <c r="CK4" s="1179"/>
      <c r="CL4" s="1179"/>
      <c r="CM4" s="1179"/>
      <c r="CN4" s="1179"/>
      <c r="CO4" s="1179"/>
      <c r="CP4" s="1179"/>
      <c r="CQ4" s="1179"/>
      <c r="CR4" s="1179"/>
      <c r="CS4" s="1179"/>
      <c r="CT4" s="1179"/>
      <c r="CU4" s="1179"/>
      <c r="CV4" s="1179"/>
      <c r="CW4" s="1179"/>
      <c r="CX4" s="1179"/>
      <c r="CY4" s="1179"/>
      <c r="CZ4" s="1179"/>
      <c r="DA4" s="1179"/>
      <c r="DB4" s="1179"/>
      <c r="DC4" s="1179"/>
      <c r="DD4" s="1179"/>
      <c r="DE4" s="1179"/>
      <c r="DF4" s="228"/>
      <c r="DG4" s="228"/>
      <c r="DH4" s="228"/>
      <c r="DI4" s="228"/>
      <c r="DJ4" s="228"/>
      <c r="DK4" s="228"/>
      <c r="DL4" s="228"/>
      <c r="DM4" s="228"/>
      <c r="DN4" s="228"/>
      <c r="DO4" s="228"/>
      <c r="DP4" s="228"/>
      <c r="DQ4" s="228"/>
      <c r="DR4" s="228"/>
      <c r="DS4" s="228"/>
      <c r="DT4" s="228"/>
      <c r="DU4" s="228"/>
      <c r="DV4" s="228"/>
      <c r="DW4" s="228"/>
    </row>
    <row r="5" spans="1:143" s="227" customFormat="1" ht="13.2" x14ac:dyDescent="0.2">
      <c r="A5" s="1179"/>
      <c r="B5" s="1179"/>
      <c r="C5" s="1179"/>
      <c r="D5" s="1179"/>
      <c r="E5" s="1179"/>
      <c r="F5" s="1179"/>
      <c r="G5" s="1179"/>
      <c r="H5" s="1179"/>
      <c r="I5" s="1179"/>
      <c r="J5" s="1179"/>
      <c r="K5" s="1179"/>
      <c r="L5" s="1179"/>
      <c r="M5" s="1179"/>
      <c r="N5" s="1179"/>
      <c r="O5" s="1179"/>
      <c r="P5" s="1179"/>
      <c r="Q5" s="1179"/>
      <c r="R5" s="1179"/>
      <c r="S5" s="1179"/>
      <c r="T5" s="1179"/>
      <c r="U5" s="1179"/>
      <c r="V5" s="1179"/>
      <c r="W5" s="1179"/>
      <c r="X5" s="1179"/>
      <c r="Y5" s="1179"/>
      <c r="Z5" s="1179"/>
      <c r="AA5" s="1179"/>
      <c r="AB5" s="1179"/>
      <c r="AC5" s="1179"/>
      <c r="AD5" s="1179"/>
      <c r="AE5" s="1179"/>
      <c r="AF5" s="1179"/>
      <c r="AG5" s="1179"/>
      <c r="AH5" s="1179"/>
      <c r="AI5" s="1179"/>
      <c r="AJ5" s="1179"/>
      <c r="AK5" s="1179"/>
      <c r="AL5" s="1179"/>
      <c r="AM5" s="1179"/>
      <c r="AN5" s="1179"/>
      <c r="AO5" s="1179"/>
      <c r="AP5" s="1179"/>
      <c r="AQ5" s="1179"/>
      <c r="AR5" s="1179"/>
      <c r="AS5" s="1179"/>
      <c r="AT5" s="1179"/>
      <c r="AU5" s="1179"/>
      <c r="AV5" s="1179"/>
      <c r="AW5" s="1179"/>
      <c r="AX5" s="1179"/>
      <c r="AY5" s="1179"/>
      <c r="AZ5" s="1179"/>
      <c r="BA5" s="1179"/>
      <c r="BB5" s="1179"/>
      <c r="BC5" s="1179"/>
      <c r="BD5" s="1179"/>
      <c r="BE5" s="1179"/>
      <c r="BF5" s="1179"/>
      <c r="BG5" s="1179"/>
      <c r="BH5" s="1179"/>
      <c r="BI5" s="1179"/>
      <c r="BJ5" s="1179"/>
      <c r="BK5" s="1179"/>
      <c r="BL5" s="1179"/>
      <c r="BM5" s="1179"/>
      <c r="BN5" s="1179"/>
      <c r="BO5" s="1179"/>
      <c r="BP5" s="1179"/>
      <c r="BQ5" s="1179"/>
      <c r="BR5" s="1179"/>
      <c r="BS5" s="1179"/>
      <c r="BT5" s="1179"/>
      <c r="BU5" s="1179"/>
      <c r="BV5" s="1179"/>
      <c r="BW5" s="1179"/>
      <c r="BX5" s="1179"/>
      <c r="BY5" s="1179"/>
      <c r="BZ5" s="1179"/>
      <c r="CA5" s="1179"/>
      <c r="CB5" s="1179"/>
      <c r="CC5" s="1179"/>
      <c r="CD5" s="1179"/>
      <c r="CE5" s="1179"/>
      <c r="CF5" s="1179"/>
      <c r="CG5" s="1179"/>
      <c r="CH5" s="1179"/>
      <c r="CI5" s="1179"/>
      <c r="CJ5" s="1179"/>
      <c r="CK5" s="1179"/>
      <c r="CL5" s="1179"/>
      <c r="CM5" s="1179"/>
      <c r="CN5" s="1179"/>
      <c r="CO5" s="1179"/>
      <c r="CP5" s="1179"/>
      <c r="CQ5" s="1179"/>
      <c r="CR5" s="1179"/>
      <c r="CS5" s="1179"/>
      <c r="CT5" s="1179"/>
      <c r="CU5" s="1179"/>
      <c r="CV5" s="1179"/>
      <c r="CW5" s="1179"/>
      <c r="CX5" s="1179"/>
      <c r="CY5" s="1179"/>
      <c r="CZ5" s="1179"/>
      <c r="DA5" s="1179"/>
      <c r="DB5" s="1179"/>
      <c r="DC5" s="1179"/>
      <c r="DD5" s="1179"/>
      <c r="DE5" s="1179"/>
      <c r="DF5" s="228"/>
      <c r="DG5" s="228"/>
      <c r="DH5" s="228"/>
      <c r="DI5" s="228"/>
      <c r="DJ5" s="228"/>
      <c r="DK5" s="228"/>
      <c r="DL5" s="228"/>
      <c r="DM5" s="228"/>
      <c r="DN5" s="228"/>
      <c r="DO5" s="228"/>
      <c r="DP5" s="228"/>
      <c r="DQ5" s="228"/>
      <c r="DR5" s="228"/>
      <c r="DS5" s="228"/>
      <c r="DT5" s="228"/>
      <c r="DU5" s="228"/>
      <c r="DV5" s="228"/>
      <c r="DW5" s="228"/>
    </row>
    <row r="6" spans="1:143" s="227" customFormat="1" ht="13.2" x14ac:dyDescent="0.2">
      <c r="A6" s="1179"/>
      <c r="B6" s="1179"/>
      <c r="C6" s="1179"/>
      <c r="D6" s="1179"/>
      <c r="E6" s="1179"/>
      <c r="F6" s="1179"/>
      <c r="G6" s="1179"/>
      <c r="H6" s="1179"/>
      <c r="I6" s="1179"/>
      <c r="J6" s="1179"/>
      <c r="K6" s="1179"/>
      <c r="L6" s="1179"/>
      <c r="M6" s="1179"/>
      <c r="N6" s="1179"/>
      <c r="O6" s="1179"/>
      <c r="P6" s="1179"/>
      <c r="Q6" s="1179"/>
      <c r="R6" s="1179"/>
      <c r="S6" s="1179"/>
      <c r="T6" s="1179"/>
      <c r="U6" s="1179"/>
      <c r="V6" s="1179"/>
      <c r="W6" s="1179"/>
      <c r="X6" s="1179"/>
      <c r="Y6" s="1179"/>
      <c r="Z6" s="1179"/>
      <c r="AA6" s="1179"/>
      <c r="AB6" s="1179"/>
      <c r="AC6" s="1179"/>
      <c r="AD6" s="1179"/>
      <c r="AE6" s="1179"/>
      <c r="AF6" s="1179"/>
      <c r="AG6" s="1179"/>
      <c r="AH6" s="1179"/>
      <c r="AI6" s="1179"/>
      <c r="AJ6" s="1179"/>
      <c r="AK6" s="1179"/>
      <c r="AL6" s="1179"/>
      <c r="AM6" s="1179"/>
      <c r="AN6" s="1179"/>
      <c r="AO6" s="1179"/>
      <c r="AP6" s="1179"/>
      <c r="AQ6" s="1179"/>
      <c r="AR6" s="1179"/>
      <c r="AS6" s="1179"/>
      <c r="AT6" s="1179"/>
      <c r="AU6" s="1179"/>
      <c r="AV6" s="1179"/>
      <c r="AW6" s="1179"/>
      <c r="AX6" s="1179"/>
      <c r="AY6" s="1179"/>
      <c r="AZ6" s="1179"/>
      <c r="BA6" s="1179"/>
      <c r="BB6" s="1179"/>
      <c r="BC6" s="1179"/>
      <c r="BD6" s="1179"/>
      <c r="BE6" s="1179"/>
      <c r="BF6" s="1179"/>
      <c r="BG6" s="1179"/>
      <c r="BH6" s="1179"/>
      <c r="BI6" s="1179"/>
      <c r="BJ6" s="1179"/>
      <c r="BK6" s="1179"/>
      <c r="BL6" s="1179"/>
      <c r="BM6" s="1179"/>
      <c r="BN6" s="1179"/>
      <c r="BO6" s="1179"/>
      <c r="BP6" s="1179"/>
      <c r="BQ6" s="1179"/>
      <c r="BR6" s="1179"/>
      <c r="BS6" s="1179"/>
      <c r="BT6" s="1179"/>
      <c r="BU6" s="1179"/>
      <c r="BV6" s="1179"/>
      <c r="BW6" s="1179"/>
      <c r="BX6" s="1179"/>
      <c r="BY6" s="1179"/>
      <c r="BZ6" s="1179"/>
      <c r="CA6" s="1179"/>
      <c r="CB6" s="1179"/>
      <c r="CC6" s="1179"/>
      <c r="CD6" s="1179"/>
      <c r="CE6" s="1179"/>
      <c r="CF6" s="1179"/>
      <c r="CG6" s="1179"/>
      <c r="CH6" s="1179"/>
      <c r="CI6" s="1179"/>
      <c r="CJ6" s="1179"/>
      <c r="CK6" s="1179"/>
      <c r="CL6" s="1179"/>
      <c r="CM6" s="1179"/>
      <c r="CN6" s="1179"/>
      <c r="CO6" s="1179"/>
      <c r="CP6" s="1179"/>
      <c r="CQ6" s="1179"/>
      <c r="CR6" s="1179"/>
      <c r="CS6" s="1179"/>
      <c r="CT6" s="1179"/>
      <c r="CU6" s="1179"/>
      <c r="CV6" s="1179"/>
      <c r="CW6" s="1179"/>
      <c r="CX6" s="1179"/>
      <c r="CY6" s="1179"/>
      <c r="CZ6" s="1179"/>
      <c r="DA6" s="1179"/>
      <c r="DB6" s="1179"/>
      <c r="DC6" s="1179"/>
      <c r="DD6" s="1179"/>
      <c r="DE6" s="1179"/>
      <c r="DF6" s="228"/>
      <c r="DG6" s="228"/>
      <c r="DH6" s="228"/>
      <c r="DI6" s="228"/>
      <c r="DJ6" s="228"/>
      <c r="DK6" s="228"/>
      <c r="DL6" s="228"/>
      <c r="DM6" s="228"/>
      <c r="DN6" s="228"/>
      <c r="DO6" s="228"/>
      <c r="DP6" s="228"/>
      <c r="DQ6" s="228"/>
      <c r="DR6" s="228"/>
      <c r="DS6" s="228"/>
      <c r="DT6" s="228"/>
      <c r="DU6" s="228"/>
      <c r="DV6" s="228"/>
      <c r="DW6" s="228"/>
    </row>
    <row r="7" spans="1:143" s="227" customFormat="1" ht="13.2" x14ac:dyDescent="0.2">
      <c r="A7" s="1179"/>
      <c r="B7" s="1179"/>
      <c r="C7" s="1179"/>
      <c r="D7" s="1179"/>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79"/>
      <c r="BH7" s="1179"/>
      <c r="BI7" s="1179"/>
      <c r="BJ7" s="1179"/>
      <c r="BK7" s="1179"/>
      <c r="BL7" s="1179"/>
      <c r="BM7" s="1179"/>
      <c r="BN7" s="1179"/>
      <c r="BO7" s="1179"/>
      <c r="BP7" s="1179"/>
      <c r="BQ7" s="1179"/>
      <c r="BR7" s="1179"/>
      <c r="BS7" s="1179"/>
      <c r="BT7" s="1179"/>
      <c r="BU7" s="1179"/>
      <c r="BV7" s="1179"/>
      <c r="BW7" s="1179"/>
      <c r="BX7" s="1179"/>
      <c r="BY7" s="1179"/>
      <c r="BZ7" s="1179"/>
      <c r="CA7" s="1179"/>
      <c r="CB7" s="1179"/>
      <c r="CC7" s="1179"/>
      <c r="CD7" s="1179"/>
      <c r="CE7" s="1179"/>
      <c r="CF7" s="1179"/>
      <c r="CG7" s="1179"/>
      <c r="CH7" s="1179"/>
      <c r="CI7" s="1179"/>
      <c r="CJ7" s="1179"/>
      <c r="CK7" s="1179"/>
      <c r="CL7" s="1179"/>
      <c r="CM7" s="1179"/>
      <c r="CN7" s="1179"/>
      <c r="CO7" s="1179"/>
      <c r="CP7" s="1179"/>
      <c r="CQ7" s="1179"/>
      <c r="CR7" s="1179"/>
      <c r="CS7" s="1179"/>
      <c r="CT7" s="1179"/>
      <c r="CU7" s="1179"/>
      <c r="CV7" s="1179"/>
      <c r="CW7" s="1179"/>
      <c r="CX7" s="1179"/>
      <c r="CY7" s="1179"/>
      <c r="CZ7" s="1179"/>
      <c r="DA7" s="1179"/>
      <c r="DB7" s="1179"/>
      <c r="DC7" s="1179"/>
      <c r="DD7" s="1179"/>
      <c r="DE7" s="1179"/>
      <c r="DF7" s="228"/>
      <c r="DG7" s="228"/>
      <c r="DH7" s="228"/>
      <c r="DI7" s="228"/>
      <c r="DJ7" s="228"/>
      <c r="DK7" s="228"/>
      <c r="DL7" s="228"/>
      <c r="DM7" s="228"/>
      <c r="DN7" s="228"/>
      <c r="DO7" s="228"/>
      <c r="DP7" s="228"/>
      <c r="DQ7" s="228"/>
      <c r="DR7" s="228"/>
      <c r="DS7" s="228"/>
      <c r="DT7" s="228"/>
      <c r="DU7" s="228"/>
      <c r="DV7" s="228"/>
      <c r="DW7" s="228"/>
    </row>
    <row r="8" spans="1:143" s="227" customFormat="1" ht="13.2" x14ac:dyDescent="0.2">
      <c r="A8" s="1179"/>
      <c r="B8" s="1179"/>
      <c r="C8" s="1179"/>
      <c r="D8" s="1179"/>
      <c r="E8" s="1179"/>
      <c r="F8" s="1179"/>
      <c r="G8" s="1179"/>
      <c r="H8" s="1179"/>
      <c r="I8" s="1179"/>
      <c r="J8" s="1179"/>
      <c r="K8" s="1179"/>
      <c r="L8" s="1179"/>
      <c r="M8" s="1179"/>
      <c r="N8" s="1179"/>
      <c r="O8" s="1179"/>
      <c r="P8" s="1179"/>
      <c r="Q8" s="1179"/>
      <c r="R8" s="1179"/>
      <c r="S8" s="1179"/>
      <c r="T8" s="1179"/>
      <c r="U8" s="1179"/>
      <c r="V8" s="1179"/>
      <c r="W8" s="1179"/>
      <c r="X8" s="1179"/>
      <c r="Y8" s="1179"/>
      <c r="Z8" s="1179"/>
      <c r="AA8" s="1179"/>
      <c r="AB8" s="1179"/>
      <c r="AC8" s="1179"/>
      <c r="AD8" s="1179"/>
      <c r="AE8" s="1179"/>
      <c r="AF8" s="1179"/>
      <c r="AG8" s="1179"/>
      <c r="AH8" s="1179"/>
      <c r="AI8" s="1179"/>
      <c r="AJ8" s="1179"/>
      <c r="AK8" s="1179"/>
      <c r="AL8" s="1179"/>
      <c r="AM8" s="1179"/>
      <c r="AN8" s="1179"/>
      <c r="AO8" s="1179"/>
      <c r="AP8" s="1179"/>
      <c r="AQ8" s="1179"/>
      <c r="AR8" s="1179"/>
      <c r="AS8" s="1179"/>
      <c r="AT8" s="1179"/>
      <c r="AU8" s="1179"/>
      <c r="AV8" s="1179"/>
      <c r="AW8" s="1179"/>
      <c r="AX8" s="1179"/>
      <c r="AY8" s="1179"/>
      <c r="AZ8" s="1179"/>
      <c r="BA8" s="1179"/>
      <c r="BB8" s="1179"/>
      <c r="BC8" s="1179"/>
      <c r="BD8" s="1179"/>
      <c r="BE8" s="1179"/>
      <c r="BF8" s="1179"/>
      <c r="BG8" s="1179"/>
      <c r="BH8" s="1179"/>
      <c r="BI8" s="1179"/>
      <c r="BJ8" s="1179"/>
      <c r="BK8" s="1179"/>
      <c r="BL8" s="1179"/>
      <c r="BM8" s="1179"/>
      <c r="BN8" s="1179"/>
      <c r="BO8" s="1179"/>
      <c r="BP8" s="1179"/>
      <c r="BQ8" s="1179"/>
      <c r="BR8" s="1179"/>
      <c r="BS8" s="1179"/>
      <c r="BT8" s="1179"/>
      <c r="BU8" s="1179"/>
      <c r="BV8" s="1179"/>
      <c r="BW8" s="1179"/>
      <c r="BX8" s="1179"/>
      <c r="BY8" s="1179"/>
      <c r="BZ8" s="1179"/>
      <c r="CA8" s="1179"/>
      <c r="CB8" s="1179"/>
      <c r="CC8" s="1179"/>
      <c r="CD8" s="1179"/>
      <c r="CE8" s="1179"/>
      <c r="CF8" s="1179"/>
      <c r="CG8" s="1179"/>
      <c r="CH8" s="1179"/>
      <c r="CI8" s="1179"/>
      <c r="CJ8" s="1179"/>
      <c r="CK8" s="1179"/>
      <c r="CL8" s="1179"/>
      <c r="CM8" s="1179"/>
      <c r="CN8" s="1179"/>
      <c r="CO8" s="1179"/>
      <c r="CP8" s="1179"/>
      <c r="CQ8" s="1179"/>
      <c r="CR8" s="1179"/>
      <c r="CS8" s="1179"/>
      <c r="CT8" s="1179"/>
      <c r="CU8" s="1179"/>
      <c r="CV8" s="1179"/>
      <c r="CW8" s="1179"/>
      <c r="CX8" s="1179"/>
      <c r="CY8" s="1179"/>
      <c r="CZ8" s="1179"/>
      <c r="DA8" s="1179"/>
      <c r="DB8" s="1179"/>
      <c r="DC8" s="1179"/>
      <c r="DD8" s="1179"/>
      <c r="DE8" s="1179"/>
      <c r="DF8" s="228"/>
      <c r="DG8" s="228"/>
      <c r="DH8" s="228"/>
      <c r="DI8" s="228"/>
      <c r="DJ8" s="228"/>
      <c r="DK8" s="228"/>
      <c r="DL8" s="228"/>
      <c r="DM8" s="228"/>
      <c r="DN8" s="228"/>
      <c r="DO8" s="228"/>
      <c r="DP8" s="228"/>
      <c r="DQ8" s="228"/>
      <c r="DR8" s="228"/>
      <c r="DS8" s="228"/>
      <c r="DT8" s="228"/>
      <c r="DU8" s="228"/>
      <c r="DV8" s="228"/>
      <c r="DW8" s="228"/>
    </row>
    <row r="9" spans="1:143" s="227" customFormat="1" ht="13.2" x14ac:dyDescent="0.2">
      <c r="A9" s="1179"/>
      <c r="B9" s="1179"/>
      <c r="C9" s="1179"/>
      <c r="D9" s="1179"/>
      <c r="E9" s="1179"/>
      <c r="F9" s="1179"/>
      <c r="G9" s="1179"/>
      <c r="H9" s="1179"/>
      <c r="I9" s="1179"/>
      <c r="J9" s="1179"/>
      <c r="K9" s="1179"/>
      <c r="L9" s="1179"/>
      <c r="M9" s="1179"/>
      <c r="N9" s="1179"/>
      <c r="O9" s="1179"/>
      <c r="P9" s="1179"/>
      <c r="Q9" s="1179"/>
      <c r="R9" s="1179"/>
      <c r="S9" s="1179"/>
      <c r="T9" s="1179"/>
      <c r="U9" s="1179"/>
      <c r="V9" s="1179"/>
      <c r="W9" s="1179"/>
      <c r="X9" s="1179"/>
      <c r="Y9" s="1179"/>
      <c r="Z9" s="1179"/>
      <c r="AA9" s="1179"/>
      <c r="AB9" s="1179"/>
      <c r="AC9" s="1179"/>
      <c r="AD9" s="1179"/>
      <c r="AE9" s="1179"/>
      <c r="AF9" s="1179"/>
      <c r="AG9" s="1179"/>
      <c r="AH9" s="1179"/>
      <c r="AI9" s="1179"/>
      <c r="AJ9" s="1179"/>
      <c r="AK9" s="1179"/>
      <c r="AL9" s="1179"/>
      <c r="AM9" s="1179"/>
      <c r="AN9" s="1179"/>
      <c r="AO9" s="1179"/>
      <c r="AP9" s="1179"/>
      <c r="AQ9" s="1179"/>
      <c r="AR9" s="1179"/>
      <c r="AS9" s="1179"/>
      <c r="AT9" s="1179"/>
      <c r="AU9" s="1179"/>
      <c r="AV9" s="1179"/>
      <c r="AW9" s="1179"/>
      <c r="AX9" s="1179"/>
      <c r="AY9" s="1179"/>
      <c r="AZ9" s="1179"/>
      <c r="BA9" s="1179"/>
      <c r="BB9" s="1179"/>
      <c r="BC9" s="1179"/>
      <c r="BD9" s="1179"/>
      <c r="BE9" s="1179"/>
      <c r="BF9" s="1179"/>
      <c r="BG9" s="1179"/>
      <c r="BH9" s="1179"/>
      <c r="BI9" s="1179"/>
      <c r="BJ9" s="1179"/>
      <c r="BK9" s="1179"/>
      <c r="BL9" s="1179"/>
      <c r="BM9" s="1179"/>
      <c r="BN9" s="1179"/>
      <c r="BO9" s="1179"/>
      <c r="BP9" s="1179"/>
      <c r="BQ9" s="1179"/>
      <c r="BR9" s="1179"/>
      <c r="BS9" s="1179"/>
      <c r="BT9" s="1179"/>
      <c r="BU9" s="1179"/>
      <c r="BV9" s="1179"/>
      <c r="BW9" s="1179"/>
      <c r="BX9" s="1179"/>
      <c r="BY9" s="1179"/>
      <c r="BZ9" s="1179"/>
      <c r="CA9" s="1179"/>
      <c r="CB9" s="1179"/>
      <c r="CC9" s="1179"/>
      <c r="CD9" s="1179"/>
      <c r="CE9" s="1179"/>
      <c r="CF9" s="1179"/>
      <c r="CG9" s="1179"/>
      <c r="CH9" s="1179"/>
      <c r="CI9" s="1179"/>
      <c r="CJ9" s="1179"/>
      <c r="CK9" s="1179"/>
      <c r="CL9" s="1179"/>
      <c r="CM9" s="1179"/>
      <c r="CN9" s="1179"/>
      <c r="CO9" s="1179"/>
      <c r="CP9" s="1179"/>
      <c r="CQ9" s="1179"/>
      <c r="CR9" s="1179"/>
      <c r="CS9" s="1179"/>
      <c r="CT9" s="1179"/>
      <c r="CU9" s="1179"/>
      <c r="CV9" s="1179"/>
      <c r="CW9" s="1179"/>
      <c r="CX9" s="1179"/>
      <c r="CY9" s="1179"/>
      <c r="CZ9" s="1179"/>
      <c r="DA9" s="1179"/>
      <c r="DB9" s="1179"/>
      <c r="DC9" s="1179"/>
      <c r="DD9" s="1179"/>
      <c r="DE9" s="1179"/>
      <c r="DF9" s="228"/>
      <c r="DG9" s="228"/>
      <c r="DH9" s="228"/>
      <c r="DI9" s="228"/>
      <c r="DJ9" s="228"/>
      <c r="DK9" s="228"/>
      <c r="DL9" s="228"/>
      <c r="DM9" s="228"/>
      <c r="DN9" s="228"/>
      <c r="DO9" s="228"/>
      <c r="DP9" s="228"/>
      <c r="DQ9" s="228"/>
      <c r="DR9" s="228"/>
      <c r="DS9" s="228"/>
      <c r="DT9" s="228"/>
      <c r="DU9" s="228"/>
      <c r="DV9" s="228"/>
      <c r="DW9" s="228"/>
    </row>
    <row r="10" spans="1:143" s="227" customFormat="1" ht="13.2" x14ac:dyDescent="0.2">
      <c r="A10" s="1179"/>
      <c r="B10" s="1179"/>
      <c r="C10" s="1179"/>
      <c r="D10" s="1179"/>
      <c r="E10" s="1179"/>
      <c r="F10" s="1179"/>
      <c r="G10" s="1179"/>
      <c r="H10" s="1179"/>
      <c r="I10" s="1179"/>
      <c r="J10" s="1179"/>
      <c r="K10" s="1179"/>
      <c r="L10" s="1179"/>
      <c r="M10" s="1179"/>
      <c r="N10" s="1179"/>
      <c r="O10" s="1179"/>
      <c r="P10" s="1179"/>
      <c r="Q10" s="1179"/>
      <c r="R10" s="1179"/>
      <c r="S10" s="1179"/>
      <c r="T10" s="1179"/>
      <c r="U10" s="1179"/>
      <c r="V10" s="1179"/>
      <c r="W10" s="1179"/>
      <c r="X10" s="1179"/>
      <c r="Y10" s="1179"/>
      <c r="Z10" s="1179"/>
      <c r="AA10" s="1179"/>
      <c r="AB10" s="1179"/>
      <c r="AC10" s="1179"/>
      <c r="AD10" s="1179"/>
      <c r="AE10" s="1179"/>
      <c r="AF10" s="1179"/>
      <c r="AG10" s="1179"/>
      <c r="AH10" s="1179"/>
      <c r="AI10" s="1179"/>
      <c r="AJ10" s="1179"/>
      <c r="AK10" s="1179"/>
      <c r="AL10" s="1179"/>
      <c r="AM10" s="1179"/>
      <c r="AN10" s="1179"/>
      <c r="AO10" s="1179"/>
      <c r="AP10" s="1179"/>
      <c r="AQ10" s="1179"/>
      <c r="AR10" s="1179"/>
      <c r="AS10" s="1179"/>
      <c r="AT10" s="1179"/>
      <c r="AU10" s="1179"/>
      <c r="AV10" s="1179"/>
      <c r="AW10" s="1179"/>
      <c r="AX10" s="1179"/>
      <c r="AY10" s="1179"/>
      <c r="AZ10" s="1179"/>
      <c r="BA10" s="1179"/>
      <c r="BB10" s="1179"/>
      <c r="BC10" s="1179"/>
      <c r="BD10" s="1179"/>
      <c r="BE10" s="1179"/>
      <c r="BF10" s="1179"/>
      <c r="BG10" s="1179"/>
      <c r="BH10" s="1179"/>
      <c r="BI10" s="1179"/>
      <c r="BJ10" s="1179"/>
      <c r="BK10" s="1179"/>
      <c r="BL10" s="1179"/>
      <c r="BM10" s="1179"/>
      <c r="BN10" s="1179"/>
      <c r="BO10" s="1179"/>
      <c r="BP10" s="1179"/>
      <c r="BQ10" s="1179"/>
      <c r="BR10" s="1179"/>
      <c r="BS10" s="1179"/>
      <c r="BT10" s="1179"/>
      <c r="BU10" s="1179"/>
      <c r="BV10" s="1179"/>
      <c r="BW10" s="1179"/>
      <c r="BX10" s="1179"/>
      <c r="BY10" s="1179"/>
      <c r="BZ10" s="1179"/>
      <c r="CA10" s="1179"/>
      <c r="CB10" s="1179"/>
      <c r="CC10" s="1179"/>
      <c r="CD10" s="1179"/>
      <c r="CE10" s="1179"/>
      <c r="CF10" s="1179"/>
      <c r="CG10" s="1179"/>
      <c r="CH10" s="1179"/>
      <c r="CI10" s="1179"/>
      <c r="CJ10" s="1179"/>
      <c r="CK10" s="1179"/>
      <c r="CL10" s="1179"/>
      <c r="CM10" s="1179"/>
      <c r="CN10" s="1179"/>
      <c r="CO10" s="1179"/>
      <c r="CP10" s="1179"/>
      <c r="CQ10" s="1179"/>
      <c r="CR10" s="1179"/>
      <c r="CS10" s="1179"/>
      <c r="CT10" s="1179"/>
      <c r="CU10" s="1179"/>
      <c r="CV10" s="1179"/>
      <c r="CW10" s="1179"/>
      <c r="CX10" s="1179"/>
      <c r="CY10" s="1179"/>
      <c r="CZ10" s="1179"/>
      <c r="DA10" s="1179"/>
      <c r="DB10" s="1179"/>
      <c r="DC10" s="1179"/>
      <c r="DD10" s="1179"/>
      <c r="DE10" s="1179"/>
      <c r="DF10" s="228"/>
      <c r="DG10" s="228"/>
      <c r="DH10" s="228"/>
      <c r="DI10" s="228"/>
      <c r="DJ10" s="228"/>
      <c r="DK10" s="228"/>
      <c r="DL10" s="228"/>
      <c r="DM10" s="228"/>
      <c r="DN10" s="228"/>
      <c r="DO10" s="228"/>
      <c r="DP10" s="228"/>
      <c r="DQ10" s="228"/>
      <c r="DR10" s="228"/>
      <c r="DS10" s="228"/>
      <c r="DT10" s="228"/>
      <c r="DU10" s="228"/>
      <c r="DV10" s="228"/>
      <c r="DW10" s="228"/>
      <c r="EM10" s="227" t="s">
        <v>627</v>
      </c>
    </row>
    <row r="11" spans="1:143" s="227" customFormat="1" ht="13.2" x14ac:dyDescent="0.2">
      <c r="A11" s="1179"/>
      <c r="B11" s="1179"/>
      <c r="C11" s="1179"/>
      <c r="D11" s="1179"/>
      <c r="E11" s="1179"/>
      <c r="F11" s="1179"/>
      <c r="G11" s="1179"/>
      <c r="H11" s="1179"/>
      <c r="I11" s="1179"/>
      <c r="J11" s="1179"/>
      <c r="K11" s="1179"/>
      <c r="L11" s="1179"/>
      <c r="M11" s="1179"/>
      <c r="N11" s="1179"/>
      <c r="O11" s="1179"/>
      <c r="P11" s="1179"/>
      <c r="Q11" s="1179"/>
      <c r="R11" s="1179"/>
      <c r="S11" s="1179"/>
      <c r="T11" s="1179"/>
      <c r="U11" s="1179"/>
      <c r="V11" s="1179"/>
      <c r="W11" s="1179"/>
      <c r="X11" s="1179"/>
      <c r="Y11" s="1179"/>
      <c r="Z11" s="1179"/>
      <c r="AA11" s="1179"/>
      <c r="AB11" s="1179"/>
      <c r="AC11" s="1179"/>
      <c r="AD11" s="1179"/>
      <c r="AE11" s="1179"/>
      <c r="AF11" s="1179"/>
      <c r="AG11" s="1179"/>
      <c r="AH11" s="1179"/>
      <c r="AI11" s="1179"/>
      <c r="AJ11" s="1179"/>
      <c r="AK11" s="1179"/>
      <c r="AL11" s="1179"/>
      <c r="AM11" s="1179"/>
      <c r="AN11" s="1179"/>
      <c r="AO11" s="1179"/>
      <c r="AP11" s="1179"/>
      <c r="AQ11" s="1179"/>
      <c r="AR11" s="1179"/>
      <c r="AS11" s="1179"/>
      <c r="AT11" s="1179"/>
      <c r="AU11" s="1179"/>
      <c r="AV11" s="1179"/>
      <c r="AW11" s="1179"/>
      <c r="AX11" s="1179"/>
      <c r="AY11" s="1179"/>
      <c r="AZ11" s="1179"/>
      <c r="BA11" s="1179"/>
      <c r="BB11" s="1179"/>
      <c r="BC11" s="1179"/>
      <c r="BD11" s="1179"/>
      <c r="BE11" s="1179"/>
      <c r="BF11" s="1179"/>
      <c r="BG11" s="1179"/>
      <c r="BH11" s="1179"/>
      <c r="BI11" s="1179"/>
      <c r="BJ11" s="1179"/>
      <c r="BK11" s="1179"/>
      <c r="BL11" s="1179"/>
      <c r="BM11" s="1179"/>
      <c r="BN11" s="1179"/>
      <c r="BO11" s="1179"/>
      <c r="BP11" s="1179"/>
      <c r="BQ11" s="1179"/>
      <c r="BR11" s="1179"/>
      <c r="BS11" s="1179"/>
      <c r="BT11" s="1179"/>
      <c r="BU11" s="1179"/>
      <c r="BV11" s="1179"/>
      <c r="BW11" s="1179"/>
      <c r="BX11" s="1179"/>
      <c r="BY11" s="1179"/>
      <c r="BZ11" s="1179"/>
      <c r="CA11" s="1179"/>
      <c r="CB11" s="1179"/>
      <c r="CC11" s="1179"/>
      <c r="CD11" s="1179"/>
      <c r="CE11" s="1179"/>
      <c r="CF11" s="1179"/>
      <c r="CG11" s="1179"/>
      <c r="CH11" s="1179"/>
      <c r="CI11" s="1179"/>
      <c r="CJ11" s="1179"/>
      <c r="CK11" s="1179"/>
      <c r="CL11" s="1179"/>
      <c r="CM11" s="1179"/>
      <c r="CN11" s="1179"/>
      <c r="CO11" s="1179"/>
      <c r="CP11" s="1179"/>
      <c r="CQ11" s="1179"/>
      <c r="CR11" s="1179"/>
      <c r="CS11" s="1179"/>
      <c r="CT11" s="1179"/>
      <c r="CU11" s="1179"/>
      <c r="CV11" s="1179"/>
      <c r="CW11" s="1179"/>
      <c r="CX11" s="1179"/>
      <c r="CY11" s="1179"/>
      <c r="CZ11" s="1179"/>
      <c r="DA11" s="1179"/>
      <c r="DB11" s="1179"/>
      <c r="DC11" s="1179"/>
      <c r="DD11" s="1179"/>
      <c r="DE11" s="1179"/>
      <c r="DF11" s="228"/>
      <c r="DG11" s="228"/>
      <c r="DH11" s="228"/>
      <c r="DI11" s="228"/>
      <c r="DJ11" s="228"/>
      <c r="DK11" s="228"/>
      <c r="DL11" s="228"/>
      <c r="DM11" s="228"/>
      <c r="DN11" s="228"/>
      <c r="DO11" s="228"/>
      <c r="DP11" s="228"/>
      <c r="DQ11" s="228"/>
      <c r="DR11" s="228"/>
      <c r="DS11" s="228"/>
      <c r="DT11" s="228"/>
      <c r="DU11" s="228"/>
      <c r="DV11" s="228"/>
      <c r="DW11" s="228"/>
    </row>
    <row r="12" spans="1:143" s="227" customFormat="1" ht="13.2" x14ac:dyDescent="0.2">
      <c r="A12" s="1179"/>
      <c r="B12" s="1179"/>
      <c r="C12" s="1179"/>
      <c r="D12" s="1179"/>
      <c r="E12" s="1179"/>
      <c r="F12" s="1179"/>
      <c r="G12" s="1179"/>
      <c r="H12" s="1179"/>
      <c r="I12" s="1179"/>
      <c r="J12" s="1179"/>
      <c r="K12" s="1179"/>
      <c r="L12" s="1179"/>
      <c r="M12" s="1179"/>
      <c r="N12" s="1179"/>
      <c r="O12" s="1179"/>
      <c r="P12" s="1179"/>
      <c r="Q12" s="1179"/>
      <c r="R12" s="1179"/>
      <c r="S12" s="1179"/>
      <c r="T12" s="1179"/>
      <c r="U12" s="1179"/>
      <c r="V12" s="1179"/>
      <c r="W12" s="1179"/>
      <c r="X12" s="1179"/>
      <c r="Y12" s="1179"/>
      <c r="Z12" s="1179"/>
      <c r="AA12" s="1179"/>
      <c r="AB12" s="1179"/>
      <c r="AC12" s="1179"/>
      <c r="AD12" s="1179"/>
      <c r="AE12" s="1179"/>
      <c r="AF12" s="1179"/>
      <c r="AG12" s="1179"/>
      <c r="AH12" s="1179"/>
      <c r="AI12" s="1179"/>
      <c r="AJ12" s="1179"/>
      <c r="AK12" s="1179"/>
      <c r="AL12" s="1179"/>
      <c r="AM12" s="1179"/>
      <c r="AN12" s="1179"/>
      <c r="AO12" s="1179"/>
      <c r="AP12" s="1179"/>
      <c r="AQ12" s="1179"/>
      <c r="AR12" s="1179"/>
      <c r="AS12" s="1179"/>
      <c r="AT12" s="1179"/>
      <c r="AU12" s="1179"/>
      <c r="AV12" s="1179"/>
      <c r="AW12" s="1179"/>
      <c r="AX12" s="1179"/>
      <c r="AY12" s="1179"/>
      <c r="AZ12" s="1179"/>
      <c r="BA12" s="1179"/>
      <c r="BB12" s="1179"/>
      <c r="BC12" s="1179"/>
      <c r="BD12" s="1179"/>
      <c r="BE12" s="1179"/>
      <c r="BF12" s="1179"/>
      <c r="BG12" s="1179"/>
      <c r="BH12" s="1179"/>
      <c r="BI12" s="1179"/>
      <c r="BJ12" s="1179"/>
      <c r="BK12" s="1179"/>
      <c r="BL12" s="1179"/>
      <c r="BM12" s="1179"/>
      <c r="BN12" s="1179"/>
      <c r="BO12" s="1179"/>
      <c r="BP12" s="1179"/>
      <c r="BQ12" s="1179"/>
      <c r="BR12" s="1179"/>
      <c r="BS12" s="1179"/>
      <c r="BT12" s="1179"/>
      <c r="BU12" s="1179"/>
      <c r="BV12" s="1179"/>
      <c r="BW12" s="1179"/>
      <c r="BX12" s="1179"/>
      <c r="BY12" s="1179"/>
      <c r="BZ12" s="1179"/>
      <c r="CA12" s="1179"/>
      <c r="CB12" s="1179"/>
      <c r="CC12" s="1179"/>
      <c r="CD12" s="1179"/>
      <c r="CE12" s="1179"/>
      <c r="CF12" s="1179"/>
      <c r="CG12" s="1179"/>
      <c r="CH12" s="1179"/>
      <c r="CI12" s="1179"/>
      <c r="CJ12" s="1179"/>
      <c r="CK12" s="1179"/>
      <c r="CL12" s="1179"/>
      <c r="CM12" s="1179"/>
      <c r="CN12" s="1179"/>
      <c r="CO12" s="1179"/>
      <c r="CP12" s="1179"/>
      <c r="CQ12" s="1179"/>
      <c r="CR12" s="1179"/>
      <c r="CS12" s="1179"/>
      <c r="CT12" s="1179"/>
      <c r="CU12" s="1179"/>
      <c r="CV12" s="1179"/>
      <c r="CW12" s="1179"/>
      <c r="CX12" s="1179"/>
      <c r="CY12" s="1179"/>
      <c r="CZ12" s="1179"/>
      <c r="DA12" s="1179"/>
      <c r="DB12" s="1179"/>
      <c r="DC12" s="1179"/>
      <c r="DD12" s="1179"/>
      <c r="DE12" s="1179"/>
      <c r="DF12" s="228"/>
      <c r="DG12" s="228"/>
      <c r="DH12" s="228"/>
      <c r="DI12" s="228"/>
      <c r="DJ12" s="228"/>
      <c r="DK12" s="228"/>
      <c r="DL12" s="228"/>
      <c r="DM12" s="228"/>
      <c r="DN12" s="228"/>
      <c r="DO12" s="228"/>
      <c r="DP12" s="228"/>
      <c r="DQ12" s="228"/>
      <c r="DR12" s="228"/>
      <c r="DS12" s="228"/>
      <c r="DT12" s="228"/>
      <c r="DU12" s="228"/>
      <c r="DV12" s="228"/>
      <c r="DW12" s="228"/>
      <c r="EM12" s="227" t="s">
        <v>627</v>
      </c>
    </row>
    <row r="13" spans="1:143" s="227" customFormat="1" ht="13.2" x14ac:dyDescent="0.2">
      <c r="A13" s="1179"/>
      <c r="B13" s="1179"/>
      <c r="C13" s="1179"/>
      <c r="D13" s="1179"/>
      <c r="E13" s="1179"/>
      <c r="F13" s="1179"/>
      <c r="G13" s="1179"/>
      <c r="H13" s="1179"/>
      <c r="I13" s="1179"/>
      <c r="J13" s="1179"/>
      <c r="K13" s="1179"/>
      <c r="L13" s="1179"/>
      <c r="M13" s="1179"/>
      <c r="N13" s="1179"/>
      <c r="O13" s="1179"/>
      <c r="P13" s="1179"/>
      <c r="Q13" s="1179"/>
      <c r="R13" s="1179"/>
      <c r="S13" s="1179"/>
      <c r="T13" s="1179"/>
      <c r="U13" s="1179"/>
      <c r="V13" s="1179"/>
      <c r="W13" s="1179"/>
      <c r="X13" s="1179"/>
      <c r="Y13" s="1179"/>
      <c r="Z13" s="1179"/>
      <c r="AA13" s="1179"/>
      <c r="AB13" s="1179"/>
      <c r="AC13" s="1179"/>
      <c r="AD13" s="1179"/>
      <c r="AE13" s="1179"/>
      <c r="AF13" s="1179"/>
      <c r="AG13" s="1179"/>
      <c r="AH13" s="1179"/>
      <c r="AI13" s="1179"/>
      <c r="AJ13" s="1179"/>
      <c r="AK13" s="1179"/>
      <c r="AL13" s="1179"/>
      <c r="AM13" s="1179"/>
      <c r="AN13" s="1179"/>
      <c r="AO13" s="1179"/>
      <c r="AP13" s="1179"/>
      <c r="AQ13" s="1179"/>
      <c r="AR13" s="1179"/>
      <c r="AS13" s="1179"/>
      <c r="AT13" s="1179"/>
      <c r="AU13" s="1179"/>
      <c r="AV13" s="1179"/>
      <c r="AW13" s="1179"/>
      <c r="AX13" s="1179"/>
      <c r="AY13" s="1179"/>
      <c r="AZ13" s="1179"/>
      <c r="BA13" s="1179"/>
      <c r="BB13" s="1179"/>
      <c r="BC13" s="1179"/>
      <c r="BD13" s="1179"/>
      <c r="BE13" s="1179"/>
      <c r="BF13" s="1179"/>
      <c r="BG13" s="1179"/>
      <c r="BH13" s="1179"/>
      <c r="BI13" s="1179"/>
      <c r="BJ13" s="1179"/>
      <c r="BK13" s="1179"/>
      <c r="BL13" s="1179"/>
      <c r="BM13" s="1179"/>
      <c r="BN13" s="1179"/>
      <c r="BO13" s="1179"/>
      <c r="BP13" s="1179"/>
      <c r="BQ13" s="1179"/>
      <c r="BR13" s="1179"/>
      <c r="BS13" s="1179"/>
      <c r="BT13" s="1179"/>
      <c r="BU13" s="1179"/>
      <c r="BV13" s="1179"/>
      <c r="BW13" s="1179"/>
      <c r="BX13" s="1179"/>
      <c r="BY13" s="1179"/>
      <c r="BZ13" s="1179"/>
      <c r="CA13" s="1179"/>
      <c r="CB13" s="1179"/>
      <c r="CC13" s="1179"/>
      <c r="CD13" s="1179"/>
      <c r="CE13" s="1179"/>
      <c r="CF13" s="1179"/>
      <c r="CG13" s="1179"/>
      <c r="CH13" s="1179"/>
      <c r="CI13" s="1179"/>
      <c r="CJ13" s="1179"/>
      <c r="CK13" s="1179"/>
      <c r="CL13" s="1179"/>
      <c r="CM13" s="1179"/>
      <c r="CN13" s="1179"/>
      <c r="CO13" s="1179"/>
      <c r="CP13" s="1179"/>
      <c r="CQ13" s="1179"/>
      <c r="CR13" s="1179"/>
      <c r="CS13" s="1179"/>
      <c r="CT13" s="1179"/>
      <c r="CU13" s="1179"/>
      <c r="CV13" s="1179"/>
      <c r="CW13" s="1179"/>
      <c r="CX13" s="1179"/>
      <c r="CY13" s="1179"/>
      <c r="CZ13" s="1179"/>
      <c r="DA13" s="1179"/>
      <c r="DB13" s="1179"/>
      <c r="DC13" s="1179"/>
      <c r="DD13" s="1179"/>
      <c r="DE13" s="1179"/>
      <c r="DF13" s="228"/>
      <c r="DG13" s="228"/>
      <c r="DH13" s="228"/>
      <c r="DI13" s="228"/>
      <c r="DJ13" s="228"/>
      <c r="DK13" s="228"/>
      <c r="DL13" s="228"/>
      <c r="DM13" s="228"/>
      <c r="DN13" s="228"/>
      <c r="DO13" s="228"/>
      <c r="DP13" s="228"/>
      <c r="DQ13" s="228"/>
      <c r="DR13" s="228"/>
      <c r="DS13" s="228"/>
      <c r="DT13" s="228"/>
      <c r="DU13" s="228"/>
      <c r="DV13" s="228"/>
      <c r="DW13" s="228"/>
    </row>
    <row r="14" spans="1:143" s="227" customFormat="1" ht="13.2" x14ac:dyDescent="0.2">
      <c r="A14" s="1179"/>
      <c r="B14" s="1179"/>
      <c r="C14" s="1179"/>
      <c r="D14" s="1179"/>
      <c r="E14" s="1179"/>
      <c r="F14" s="1179"/>
      <c r="G14" s="1179"/>
      <c r="H14" s="1179"/>
      <c r="I14" s="1179"/>
      <c r="J14" s="1179"/>
      <c r="K14" s="1179"/>
      <c r="L14" s="1179"/>
      <c r="M14" s="1179"/>
      <c r="N14" s="1179"/>
      <c r="O14" s="1179"/>
      <c r="P14" s="1179"/>
      <c r="Q14" s="1179"/>
      <c r="R14" s="1179"/>
      <c r="S14" s="1179"/>
      <c r="T14" s="1179"/>
      <c r="U14" s="1179"/>
      <c r="V14" s="1179"/>
      <c r="W14" s="1179"/>
      <c r="X14" s="1179"/>
      <c r="Y14" s="1179"/>
      <c r="Z14" s="1179"/>
      <c r="AA14" s="1179"/>
      <c r="AB14" s="1179"/>
      <c r="AC14" s="1179"/>
      <c r="AD14" s="1179"/>
      <c r="AE14" s="1179"/>
      <c r="AF14" s="1179"/>
      <c r="AG14" s="1179"/>
      <c r="AH14" s="1179"/>
      <c r="AI14" s="1179"/>
      <c r="AJ14" s="1179"/>
      <c r="AK14" s="1179"/>
      <c r="AL14" s="1179"/>
      <c r="AM14" s="1179"/>
      <c r="AN14" s="1179"/>
      <c r="AO14" s="1179"/>
      <c r="AP14" s="1179"/>
      <c r="AQ14" s="1179"/>
      <c r="AR14" s="1179"/>
      <c r="AS14" s="1179"/>
      <c r="AT14" s="1179"/>
      <c r="AU14" s="1179"/>
      <c r="AV14" s="1179"/>
      <c r="AW14" s="1179"/>
      <c r="AX14" s="1179"/>
      <c r="AY14" s="1179"/>
      <c r="AZ14" s="1179"/>
      <c r="BA14" s="1179"/>
      <c r="BB14" s="1179"/>
      <c r="BC14" s="1179"/>
      <c r="BD14" s="1179"/>
      <c r="BE14" s="1179"/>
      <c r="BF14" s="1179"/>
      <c r="BG14" s="1179"/>
      <c r="BH14" s="1179"/>
      <c r="BI14" s="1179"/>
      <c r="BJ14" s="1179"/>
      <c r="BK14" s="1179"/>
      <c r="BL14" s="1179"/>
      <c r="BM14" s="1179"/>
      <c r="BN14" s="1179"/>
      <c r="BO14" s="1179"/>
      <c r="BP14" s="1179"/>
      <c r="BQ14" s="1179"/>
      <c r="BR14" s="1179"/>
      <c r="BS14" s="1179"/>
      <c r="BT14" s="1179"/>
      <c r="BU14" s="1179"/>
      <c r="BV14" s="1179"/>
      <c r="BW14" s="1179"/>
      <c r="BX14" s="1179"/>
      <c r="BY14" s="1179"/>
      <c r="BZ14" s="1179"/>
      <c r="CA14" s="1179"/>
      <c r="CB14" s="1179"/>
      <c r="CC14" s="1179"/>
      <c r="CD14" s="1179"/>
      <c r="CE14" s="1179"/>
      <c r="CF14" s="1179"/>
      <c r="CG14" s="1179"/>
      <c r="CH14" s="1179"/>
      <c r="CI14" s="1179"/>
      <c r="CJ14" s="1179"/>
      <c r="CK14" s="1179"/>
      <c r="CL14" s="1179"/>
      <c r="CM14" s="1179"/>
      <c r="CN14" s="1179"/>
      <c r="CO14" s="1179"/>
      <c r="CP14" s="1179"/>
      <c r="CQ14" s="1179"/>
      <c r="CR14" s="1179"/>
      <c r="CS14" s="1179"/>
      <c r="CT14" s="1179"/>
      <c r="CU14" s="1179"/>
      <c r="CV14" s="1179"/>
      <c r="CW14" s="1179"/>
      <c r="CX14" s="1179"/>
      <c r="CY14" s="1179"/>
      <c r="CZ14" s="1179"/>
      <c r="DA14" s="1179"/>
      <c r="DB14" s="1179"/>
      <c r="DC14" s="1179"/>
      <c r="DD14" s="1179"/>
      <c r="DE14" s="1179"/>
      <c r="DF14" s="228"/>
      <c r="DG14" s="228"/>
      <c r="DH14" s="228"/>
      <c r="DI14" s="228"/>
      <c r="DJ14" s="228"/>
      <c r="DK14" s="228"/>
      <c r="DL14" s="228"/>
      <c r="DM14" s="228"/>
      <c r="DN14" s="228"/>
      <c r="DO14" s="228"/>
      <c r="DP14" s="228"/>
      <c r="DQ14" s="228"/>
      <c r="DR14" s="228"/>
      <c r="DS14" s="228"/>
      <c r="DT14" s="228"/>
      <c r="DU14" s="228"/>
      <c r="DV14" s="228"/>
      <c r="DW14" s="228"/>
    </row>
    <row r="15" spans="1:143" s="227" customFormat="1" ht="13.2" x14ac:dyDescent="0.2">
      <c r="A15" s="229"/>
      <c r="B15" s="1179"/>
      <c r="C15" s="1179"/>
      <c r="D15" s="1179"/>
      <c r="E15" s="1179"/>
      <c r="F15" s="1179"/>
      <c r="G15" s="1179"/>
      <c r="H15" s="1179"/>
      <c r="I15" s="1179"/>
      <c r="J15" s="1179"/>
      <c r="K15" s="1179"/>
      <c r="L15" s="1179"/>
      <c r="M15" s="1179"/>
      <c r="N15" s="1179"/>
      <c r="O15" s="1179"/>
      <c r="P15" s="1179"/>
      <c r="Q15" s="1179"/>
      <c r="R15" s="1179"/>
      <c r="S15" s="1179"/>
      <c r="T15" s="1179"/>
      <c r="U15" s="1179"/>
      <c r="V15" s="1179"/>
      <c r="W15" s="1179"/>
      <c r="X15" s="1179"/>
      <c r="Y15" s="1179"/>
      <c r="Z15" s="1179"/>
      <c r="AA15" s="1179"/>
      <c r="AB15" s="1179"/>
      <c r="AC15" s="1179"/>
      <c r="AD15" s="1179"/>
      <c r="AE15" s="1179"/>
      <c r="AF15" s="1179"/>
      <c r="AG15" s="1179"/>
      <c r="AH15" s="1179"/>
      <c r="AI15" s="1179"/>
      <c r="AJ15" s="1179"/>
      <c r="AK15" s="1179"/>
      <c r="AL15" s="1179"/>
      <c r="AM15" s="1179"/>
      <c r="AN15" s="1179"/>
      <c r="AO15" s="1179"/>
      <c r="AP15" s="1179"/>
      <c r="AQ15" s="1179"/>
      <c r="AR15" s="1179"/>
      <c r="AS15" s="1179"/>
      <c r="AT15" s="1179"/>
      <c r="AU15" s="1179"/>
      <c r="AV15" s="1179"/>
      <c r="AW15" s="1179"/>
      <c r="AX15" s="1179"/>
      <c r="AY15" s="1179"/>
      <c r="AZ15" s="1179"/>
      <c r="BA15" s="1179"/>
      <c r="BB15" s="1179"/>
      <c r="BC15" s="1179"/>
      <c r="BD15" s="1179"/>
      <c r="BE15" s="1179"/>
      <c r="BF15" s="1179"/>
      <c r="BG15" s="1179"/>
      <c r="BH15" s="1179"/>
      <c r="BI15" s="1179"/>
      <c r="BJ15" s="1179"/>
      <c r="BK15" s="1179"/>
      <c r="BL15" s="1179"/>
      <c r="BM15" s="1179"/>
      <c r="BN15" s="1179"/>
      <c r="BO15" s="1179"/>
      <c r="BP15" s="1179"/>
      <c r="BQ15" s="1179"/>
      <c r="BR15" s="1179"/>
      <c r="BS15" s="1179"/>
      <c r="BT15" s="1179"/>
      <c r="BU15" s="1179"/>
      <c r="BV15" s="1179"/>
      <c r="BW15" s="1179"/>
      <c r="BX15" s="1179"/>
      <c r="BY15" s="1179"/>
      <c r="BZ15" s="1179"/>
      <c r="CA15" s="1179"/>
      <c r="CB15" s="1179"/>
      <c r="CC15" s="1179"/>
      <c r="CD15" s="1179"/>
      <c r="CE15" s="1179"/>
      <c r="CF15" s="1179"/>
      <c r="CG15" s="1179"/>
      <c r="CH15" s="1179"/>
      <c r="CI15" s="1179"/>
      <c r="CJ15" s="1179"/>
      <c r="CK15" s="1179"/>
      <c r="CL15" s="1179"/>
      <c r="CM15" s="1179"/>
      <c r="CN15" s="1179"/>
      <c r="CO15" s="1179"/>
      <c r="CP15" s="1179"/>
      <c r="CQ15" s="1179"/>
      <c r="CR15" s="1179"/>
      <c r="CS15" s="1179"/>
      <c r="CT15" s="1179"/>
      <c r="CU15" s="1179"/>
      <c r="CV15" s="1179"/>
      <c r="CW15" s="1179"/>
      <c r="CX15" s="1179"/>
      <c r="CY15" s="1179"/>
      <c r="CZ15" s="1179"/>
      <c r="DA15" s="1179"/>
      <c r="DB15" s="1179"/>
      <c r="DC15" s="1179"/>
      <c r="DD15" s="1179"/>
      <c r="DE15" s="1179"/>
      <c r="DF15" s="228"/>
      <c r="DG15" s="228"/>
      <c r="DH15" s="228"/>
      <c r="DI15" s="228"/>
      <c r="DJ15" s="228"/>
      <c r="DK15" s="228"/>
      <c r="DL15" s="228"/>
      <c r="DM15" s="228"/>
      <c r="DN15" s="228"/>
      <c r="DO15" s="228"/>
      <c r="DP15" s="228"/>
      <c r="DQ15" s="228"/>
      <c r="DR15" s="228"/>
      <c r="DS15" s="228"/>
      <c r="DT15" s="228"/>
      <c r="DU15" s="228"/>
      <c r="DV15" s="228"/>
      <c r="DW15" s="228"/>
    </row>
    <row r="16" spans="1:143" s="227" customFormat="1" ht="13.2" x14ac:dyDescent="0.2">
      <c r="A16" s="229"/>
      <c r="B16" s="1179"/>
      <c r="C16" s="1179"/>
      <c r="D16" s="1179"/>
      <c r="E16" s="1179"/>
      <c r="F16" s="1179"/>
      <c r="G16" s="1179"/>
      <c r="H16" s="1179"/>
      <c r="I16" s="1179"/>
      <c r="J16" s="1179"/>
      <c r="K16" s="1179"/>
      <c r="L16" s="1179"/>
      <c r="M16" s="1179"/>
      <c r="N16" s="1179"/>
      <c r="O16" s="1179"/>
      <c r="P16" s="1179"/>
      <c r="Q16" s="1179"/>
      <c r="R16" s="1179"/>
      <c r="S16" s="1179"/>
      <c r="T16" s="1179"/>
      <c r="U16" s="1179"/>
      <c r="V16" s="1179"/>
      <c r="W16" s="1179"/>
      <c r="X16" s="1179"/>
      <c r="Y16" s="1179"/>
      <c r="Z16" s="1179"/>
      <c r="AA16" s="1179"/>
      <c r="AB16" s="1179"/>
      <c r="AC16" s="1179"/>
      <c r="AD16" s="1179"/>
      <c r="AE16" s="1179"/>
      <c r="AF16" s="1179"/>
      <c r="AG16" s="1179"/>
      <c r="AH16" s="1179"/>
      <c r="AI16" s="1179"/>
      <c r="AJ16" s="1179"/>
      <c r="AK16" s="1179"/>
      <c r="AL16" s="1179"/>
      <c r="AM16" s="1179"/>
      <c r="AN16" s="1179"/>
      <c r="AO16" s="1179"/>
      <c r="AP16" s="1179"/>
      <c r="AQ16" s="1179"/>
      <c r="AR16" s="1179"/>
      <c r="AS16" s="1179"/>
      <c r="AT16" s="1179"/>
      <c r="AU16" s="1179"/>
      <c r="AV16" s="1179"/>
      <c r="AW16" s="1179"/>
      <c r="AX16" s="1179"/>
      <c r="AY16" s="1179"/>
      <c r="AZ16" s="1179"/>
      <c r="BA16" s="1179"/>
      <c r="BB16" s="1179"/>
      <c r="BC16" s="1179"/>
      <c r="BD16" s="1179"/>
      <c r="BE16" s="1179"/>
      <c r="BF16" s="1179"/>
      <c r="BG16" s="1179"/>
      <c r="BH16" s="1179"/>
      <c r="BI16" s="1179"/>
      <c r="BJ16" s="1179"/>
      <c r="BK16" s="1179"/>
      <c r="BL16" s="1179"/>
      <c r="BM16" s="1179"/>
      <c r="BN16" s="1179"/>
      <c r="BO16" s="1179"/>
      <c r="BP16" s="1179"/>
      <c r="BQ16" s="1179"/>
      <c r="BR16" s="1179"/>
      <c r="BS16" s="1179"/>
      <c r="BT16" s="1179"/>
      <c r="BU16" s="1179"/>
      <c r="BV16" s="1179"/>
      <c r="BW16" s="1179"/>
      <c r="BX16" s="1179"/>
      <c r="BY16" s="1179"/>
      <c r="BZ16" s="1179"/>
      <c r="CA16" s="1179"/>
      <c r="CB16" s="1179"/>
      <c r="CC16" s="1179"/>
      <c r="CD16" s="1179"/>
      <c r="CE16" s="1179"/>
      <c r="CF16" s="1179"/>
      <c r="CG16" s="1179"/>
      <c r="CH16" s="1179"/>
      <c r="CI16" s="1179"/>
      <c r="CJ16" s="1179"/>
      <c r="CK16" s="1179"/>
      <c r="CL16" s="1179"/>
      <c r="CM16" s="1179"/>
      <c r="CN16" s="1179"/>
      <c r="CO16" s="1179"/>
      <c r="CP16" s="1179"/>
      <c r="CQ16" s="1179"/>
      <c r="CR16" s="1179"/>
      <c r="CS16" s="1179"/>
      <c r="CT16" s="1179"/>
      <c r="CU16" s="1179"/>
      <c r="CV16" s="1179"/>
      <c r="CW16" s="1179"/>
      <c r="CX16" s="1179"/>
      <c r="CY16" s="1179"/>
      <c r="CZ16" s="1179"/>
      <c r="DA16" s="1179"/>
      <c r="DB16" s="1179"/>
      <c r="DC16" s="1179"/>
      <c r="DD16" s="1179"/>
      <c r="DE16" s="1179"/>
      <c r="DF16" s="228"/>
      <c r="DG16" s="228"/>
      <c r="DH16" s="228"/>
      <c r="DI16" s="228"/>
      <c r="DJ16" s="228"/>
      <c r="DK16" s="228"/>
      <c r="DL16" s="228"/>
      <c r="DM16" s="228"/>
      <c r="DN16" s="228"/>
      <c r="DO16" s="228"/>
      <c r="DP16" s="228"/>
      <c r="DQ16" s="228"/>
      <c r="DR16" s="228"/>
      <c r="DS16" s="228"/>
      <c r="DT16" s="228"/>
      <c r="DU16" s="228"/>
      <c r="DV16" s="228"/>
      <c r="DW16" s="228"/>
    </row>
    <row r="17" spans="1:351" s="227" customFormat="1" ht="13.2" x14ac:dyDescent="0.2">
      <c r="A17" s="229"/>
      <c r="B17" s="1179"/>
      <c r="C17" s="1179"/>
      <c r="D17" s="1179"/>
      <c r="E17" s="1179"/>
      <c r="F17" s="1179"/>
      <c r="G17" s="1179"/>
      <c r="H17" s="1179"/>
      <c r="I17" s="1179"/>
      <c r="J17" s="1179"/>
      <c r="K17" s="1179"/>
      <c r="L17" s="1179"/>
      <c r="M17" s="1179"/>
      <c r="N17" s="1179"/>
      <c r="O17" s="1179"/>
      <c r="P17" s="1179"/>
      <c r="Q17" s="1179"/>
      <c r="R17" s="1179"/>
      <c r="S17" s="1179"/>
      <c r="T17" s="1179"/>
      <c r="U17" s="1179"/>
      <c r="V17" s="1179"/>
      <c r="W17" s="1179"/>
      <c r="X17" s="1179"/>
      <c r="Y17" s="1179"/>
      <c r="Z17" s="1179"/>
      <c r="AA17" s="1179"/>
      <c r="AB17" s="1179"/>
      <c r="AC17" s="1179"/>
      <c r="AD17" s="1179"/>
      <c r="AE17" s="1179"/>
      <c r="AF17" s="1179"/>
      <c r="AG17" s="1179"/>
      <c r="AH17" s="1179"/>
      <c r="AI17" s="1179"/>
      <c r="AJ17" s="1179"/>
      <c r="AK17" s="1179"/>
      <c r="AL17" s="1179"/>
      <c r="AM17" s="1179"/>
      <c r="AN17" s="1179"/>
      <c r="AO17" s="1179"/>
      <c r="AP17" s="1179"/>
      <c r="AQ17" s="1179"/>
      <c r="AR17" s="1179"/>
      <c r="AS17" s="1179"/>
      <c r="AT17" s="1179"/>
      <c r="AU17" s="1179"/>
      <c r="AV17" s="1179"/>
      <c r="AW17" s="1179"/>
      <c r="AX17" s="1179"/>
      <c r="AY17" s="1179"/>
      <c r="AZ17" s="1179"/>
      <c r="BA17" s="1179"/>
      <c r="BB17" s="1179"/>
      <c r="BC17" s="1179"/>
      <c r="BD17" s="1179"/>
      <c r="BE17" s="1179"/>
      <c r="BF17" s="1179"/>
      <c r="BG17" s="1179"/>
      <c r="BH17" s="1179"/>
      <c r="BI17" s="1179"/>
      <c r="BJ17" s="1179"/>
      <c r="BK17" s="1179"/>
      <c r="BL17" s="1179"/>
      <c r="BM17" s="1179"/>
      <c r="BN17" s="1179"/>
      <c r="BO17" s="1179"/>
      <c r="BP17" s="1179"/>
      <c r="BQ17" s="1179"/>
      <c r="BR17" s="1179"/>
      <c r="BS17" s="1179"/>
      <c r="BT17" s="1179"/>
      <c r="BU17" s="1179"/>
      <c r="BV17" s="1179"/>
      <c r="BW17" s="1179"/>
      <c r="BX17" s="1179"/>
      <c r="BY17" s="1179"/>
      <c r="BZ17" s="1179"/>
      <c r="CA17" s="1179"/>
      <c r="CB17" s="1179"/>
      <c r="CC17" s="1179"/>
      <c r="CD17" s="1179"/>
      <c r="CE17" s="1179"/>
      <c r="CF17" s="1179"/>
      <c r="CG17" s="1179"/>
      <c r="CH17" s="1179"/>
      <c r="CI17" s="1179"/>
      <c r="CJ17" s="1179"/>
      <c r="CK17" s="1179"/>
      <c r="CL17" s="1179"/>
      <c r="CM17" s="1179"/>
      <c r="CN17" s="1179"/>
      <c r="CO17" s="1179"/>
      <c r="CP17" s="1179"/>
      <c r="CQ17" s="1179"/>
      <c r="CR17" s="1179"/>
      <c r="CS17" s="1179"/>
      <c r="CT17" s="1179"/>
      <c r="CU17" s="1179"/>
      <c r="CV17" s="1179"/>
      <c r="CW17" s="1179"/>
      <c r="CX17" s="1179"/>
      <c r="CY17" s="1179"/>
      <c r="CZ17" s="1179"/>
      <c r="DA17" s="1179"/>
      <c r="DB17" s="1179"/>
      <c r="DC17" s="1179"/>
      <c r="DD17" s="1179"/>
      <c r="DE17" s="1179"/>
      <c r="DF17" s="228"/>
      <c r="DG17" s="228"/>
      <c r="DH17" s="228"/>
      <c r="DI17" s="228"/>
      <c r="DJ17" s="228"/>
      <c r="DK17" s="228"/>
      <c r="DL17" s="228"/>
      <c r="DM17" s="228"/>
      <c r="DN17" s="228"/>
      <c r="DO17" s="228"/>
      <c r="DP17" s="228"/>
      <c r="DQ17" s="228"/>
      <c r="DR17" s="228"/>
      <c r="DS17" s="228"/>
      <c r="DT17" s="228"/>
      <c r="DU17" s="228"/>
      <c r="DV17" s="228"/>
      <c r="DW17" s="228"/>
    </row>
    <row r="18" spans="1:351" s="227" customFormat="1" ht="13.2" x14ac:dyDescent="0.2">
      <c r="A18" s="229"/>
      <c r="B18" s="1179"/>
      <c r="C18" s="1179"/>
      <c r="D18" s="1179"/>
      <c r="E18" s="1179"/>
      <c r="F18" s="1179"/>
      <c r="G18" s="1179"/>
      <c r="H18" s="1179"/>
      <c r="I18" s="1179"/>
      <c r="J18" s="1179"/>
      <c r="K18" s="1179"/>
      <c r="L18" s="1179"/>
      <c r="M18" s="1179"/>
      <c r="N18" s="1179"/>
      <c r="O18" s="1179"/>
      <c r="P18" s="1179"/>
      <c r="Q18" s="1179"/>
      <c r="R18" s="1179"/>
      <c r="S18" s="1179"/>
      <c r="T18" s="1179"/>
      <c r="U18" s="1179"/>
      <c r="V18" s="1179"/>
      <c r="W18" s="1179"/>
      <c r="X18" s="1179"/>
      <c r="Y18" s="1179"/>
      <c r="Z18" s="1179"/>
      <c r="AA18" s="1179"/>
      <c r="AB18" s="1179"/>
      <c r="AC18" s="1179"/>
      <c r="AD18" s="1179"/>
      <c r="AE18" s="1179"/>
      <c r="AF18" s="1179"/>
      <c r="AG18" s="1179"/>
      <c r="AH18" s="1179"/>
      <c r="AI18" s="1179"/>
      <c r="AJ18" s="1179"/>
      <c r="AK18" s="1179"/>
      <c r="AL18" s="1179"/>
      <c r="AM18" s="1179"/>
      <c r="AN18" s="1179"/>
      <c r="AO18" s="1179"/>
      <c r="AP18" s="1179"/>
      <c r="AQ18" s="1179"/>
      <c r="AR18" s="1179"/>
      <c r="AS18" s="1179"/>
      <c r="AT18" s="1179"/>
      <c r="AU18" s="1179"/>
      <c r="AV18" s="1179"/>
      <c r="AW18" s="1179"/>
      <c r="AX18" s="1179"/>
      <c r="AY18" s="1179"/>
      <c r="AZ18" s="1179"/>
      <c r="BA18" s="1179"/>
      <c r="BB18" s="1179"/>
      <c r="BC18" s="1179"/>
      <c r="BD18" s="1179"/>
      <c r="BE18" s="1179"/>
      <c r="BF18" s="1179"/>
      <c r="BG18" s="1179"/>
      <c r="BH18" s="1179"/>
      <c r="BI18" s="1179"/>
      <c r="BJ18" s="1179"/>
      <c r="BK18" s="1179"/>
      <c r="BL18" s="1179"/>
      <c r="BM18" s="1179"/>
      <c r="BN18" s="1179"/>
      <c r="BO18" s="1179"/>
      <c r="BP18" s="1179"/>
      <c r="BQ18" s="1179"/>
      <c r="BR18" s="1179"/>
      <c r="BS18" s="1179"/>
      <c r="BT18" s="1179"/>
      <c r="BU18" s="1179"/>
      <c r="BV18" s="1179"/>
      <c r="BW18" s="1179"/>
      <c r="BX18" s="1179"/>
      <c r="BY18" s="1179"/>
      <c r="BZ18" s="1179"/>
      <c r="CA18" s="1179"/>
      <c r="CB18" s="1179"/>
      <c r="CC18" s="1179"/>
      <c r="CD18" s="1179"/>
      <c r="CE18" s="1179"/>
      <c r="CF18" s="1179"/>
      <c r="CG18" s="1179"/>
      <c r="CH18" s="1179"/>
      <c r="CI18" s="1179"/>
      <c r="CJ18" s="1179"/>
      <c r="CK18" s="1179"/>
      <c r="CL18" s="1179"/>
      <c r="CM18" s="1179"/>
      <c r="CN18" s="1179"/>
      <c r="CO18" s="1179"/>
      <c r="CP18" s="1179"/>
      <c r="CQ18" s="1179"/>
      <c r="CR18" s="1179"/>
      <c r="CS18" s="1179"/>
      <c r="CT18" s="1179"/>
      <c r="CU18" s="1179"/>
      <c r="CV18" s="1179"/>
      <c r="CW18" s="1179"/>
      <c r="CX18" s="1179"/>
      <c r="CY18" s="1179"/>
      <c r="CZ18" s="1179"/>
      <c r="DA18" s="1179"/>
      <c r="DB18" s="1179"/>
      <c r="DC18" s="1179"/>
      <c r="DD18" s="1179"/>
      <c r="DE18" s="1179"/>
      <c r="DF18" s="228"/>
      <c r="DG18" s="228"/>
      <c r="DH18" s="228"/>
      <c r="DI18" s="228"/>
      <c r="DJ18" s="228"/>
      <c r="DK18" s="228"/>
      <c r="DL18" s="228"/>
      <c r="DM18" s="228"/>
      <c r="DN18" s="228"/>
      <c r="DO18" s="228"/>
      <c r="DP18" s="228"/>
      <c r="DQ18" s="228"/>
      <c r="DR18" s="228"/>
      <c r="DS18" s="228"/>
      <c r="DT18" s="228"/>
      <c r="DU18" s="228"/>
      <c r="DV18" s="228"/>
      <c r="DW18" s="228"/>
    </row>
    <row r="19" spans="1:351" ht="13.2" x14ac:dyDescent="0.2">
      <c r="DD19" s="229"/>
      <c r="DE19" s="229"/>
    </row>
    <row r="20" spans="1:351" ht="13.2" x14ac:dyDescent="0.2">
      <c r="DD20" s="229"/>
      <c r="DE20" s="229"/>
    </row>
    <row r="21" spans="1:351" ht="16.2" x14ac:dyDescent="0.2">
      <c r="B21" s="1178"/>
      <c r="C21" s="231"/>
      <c r="D21" s="231"/>
      <c r="E21" s="231"/>
      <c r="F21" s="231"/>
      <c r="G21" s="231"/>
      <c r="H21" s="231"/>
      <c r="I21" s="231"/>
      <c r="J21" s="231"/>
      <c r="K21" s="231"/>
      <c r="L21" s="231"/>
      <c r="M21" s="231"/>
      <c r="N21" s="1177"/>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1177"/>
      <c r="AU21" s="231"/>
      <c r="AV21" s="231"/>
      <c r="AW21" s="231"/>
      <c r="AX21" s="231"/>
      <c r="AY21" s="231"/>
      <c r="AZ21" s="231"/>
      <c r="BA21" s="231"/>
      <c r="BB21" s="231"/>
      <c r="BC21" s="231"/>
      <c r="BD21" s="231"/>
      <c r="BE21" s="231"/>
      <c r="BF21" s="1177"/>
      <c r="BG21" s="231"/>
      <c r="BH21" s="231"/>
      <c r="BI21" s="231"/>
      <c r="BJ21" s="231"/>
      <c r="BK21" s="231"/>
      <c r="BL21" s="231"/>
      <c r="BM21" s="231"/>
      <c r="BN21" s="231"/>
      <c r="BO21" s="231"/>
      <c r="BP21" s="231"/>
      <c r="BQ21" s="231"/>
      <c r="BR21" s="1177"/>
      <c r="BS21" s="231"/>
      <c r="BT21" s="231"/>
      <c r="BU21" s="231"/>
      <c r="BV21" s="231"/>
      <c r="BW21" s="231"/>
      <c r="BX21" s="231"/>
      <c r="BY21" s="231"/>
      <c r="BZ21" s="231"/>
      <c r="CA21" s="231"/>
      <c r="CB21" s="231"/>
      <c r="CC21" s="231"/>
      <c r="CD21" s="1177"/>
      <c r="CE21" s="231"/>
      <c r="CF21" s="231"/>
      <c r="CG21" s="231"/>
      <c r="CH21" s="231"/>
      <c r="CI21" s="231"/>
      <c r="CJ21" s="231"/>
      <c r="CK21" s="231"/>
      <c r="CL21" s="231"/>
      <c r="CM21" s="231"/>
      <c r="CN21" s="231"/>
      <c r="CO21" s="231"/>
      <c r="CP21" s="1177"/>
      <c r="CQ21" s="231"/>
      <c r="CR21" s="231"/>
      <c r="CS21" s="231"/>
      <c r="CT21" s="231"/>
      <c r="CU21" s="231"/>
      <c r="CV21" s="231"/>
      <c r="CW21" s="231"/>
      <c r="CX21" s="231"/>
      <c r="CY21" s="231"/>
      <c r="CZ21" s="231"/>
      <c r="DA21" s="231"/>
      <c r="DB21" s="1177"/>
      <c r="DC21" s="231"/>
      <c r="DD21" s="232"/>
      <c r="DE21" s="229"/>
      <c r="MM21" s="1176"/>
    </row>
    <row r="22" spans="1:351" ht="16.2" x14ac:dyDescent="0.2">
      <c r="B22" s="233"/>
      <c r="MM22" s="1176"/>
    </row>
    <row r="23" spans="1:351" ht="13.2" x14ac:dyDescent="0.2">
      <c r="B23" s="233"/>
    </row>
    <row r="24" spans="1:351" ht="13.2" x14ac:dyDescent="0.2">
      <c r="B24" s="233"/>
    </row>
    <row r="25" spans="1:351" ht="13.2" x14ac:dyDescent="0.2">
      <c r="B25" s="233"/>
    </row>
    <row r="26" spans="1:351" ht="13.2" x14ac:dyDescent="0.2">
      <c r="B26" s="233"/>
    </row>
    <row r="27" spans="1:351" ht="13.2" x14ac:dyDescent="0.2">
      <c r="B27" s="233"/>
    </row>
    <row r="28" spans="1:351" ht="13.2" x14ac:dyDescent="0.2">
      <c r="B28" s="233"/>
    </row>
    <row r="29" spans="1:351" ht="13.2" x14ac:dyDescent="0.2">
      <c r="B29" s="233"/>
    </row>
    <row r="30" spans="1:351" ht="13.2" x14ac:dyDescent="0.2">
      <c r="B30" s="233"/>
    </row>
    <row r="31" spans="1:351" ht="13.2" x14ac:dyDescent="0.2">
      <c r="B31" s="233"/>
    </row>
    <row r="32" spans="1:351" ht="13.2" x14ac:dyDescent="0.2">
      <c r="B32" s="233"/>
    </row>
    <row r="33" spans="2:109" ht="13.2" x14ac:dyDescent="0.2">
      <c r="B33" s="233"/>
    </row>
    <row r="34" spans="2:109" ht="13.2" x14ac:dyDescent="0.2">
      <c r="B34" s="233"/>
    </row>
    <row r="35" spans="2:109" ht="13.2" x14ac:dyDescent="0.2">
      <c r="B35" s="233"/>
    </row>
    <row r="36" spans="2:109" ht="13.2" x14ac:dyDescent="0.2">
      <c r="B36" s="233"/>
    </row>
    <row r="37" spans="2:109" ht="13.2" x14ac:dyDescent="0.2">
      <c r="B37" s="233"/>
    </row>
    <row r="38" spans="2:109" ht="13.2" x14ac:dyDescent="0.2">
      <c r="B38" s="233"/>
    </row>
    <row r="39" spans="2:109" ht="13.2" x14ac:dyDescent="0.2">
      <c r="B39" s="310"/>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311"/>
    </row>
    <row r="40" spans="2:109" ht="13.2" x14ac:dyDescent="0.2">
      <c r="B40" s="1166"/>
      <c r="DD40" s="1166"/>
      <c r="DE40" s="229"/>
    </row>
    <row r="41" spans="2:109" ht="16.2" x14ac:dyDescent="0.2">
      <c r="B41" s="230" t="s">
        <v>626</v>
      </c>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1"/>
      <c r="BR41" s="231"/>
      <c r="BS41" s="231"/>
      <c r="BT41" s="231"/>
      <c r="BU41" s="231"/>
      <c r="BV41" s="231"/>
      <c r="BW41" s="231"/>
      <c r="BX41" s="231"/>
      <c r="BY41" s="231"/>
      <c r="BZ41" s="231"/>
      <c r="CA41" s="231"/>
      <c r="CB41" s="231"/>
      <c r="CC41" s="231"/>
      <c r="CD41" s="231"/>
      <c r="CE41" s="231"/>
      <c r="CF41" s="231"/>
      <c r="CG41" s="231"/>
      <c r="CH41" s="231"/>
      <c r="CI41" s="231"/>
      <c r="CJ41" s="231"/>
      <c r="CK41" s="231"/>
      <c r="CL41" s="231"/>
      <c r="CM41" s="231"/>
      <c r="CN41" s="231"/>
      <c r="CO41" s="231"/>
      <c r="CP41" s="231"/>
      <c r="CQ41" s="231"/>
      <c r="CR41" s="231"/>
      <c r="CS41" s="231"/>
      <c r="CT41" s="231"/>
      <c r="CU41" s="231"/>
      <c r="CV41" s="231"/>
      <c r="CW41" s="231"/>
      <c r="CX41" s="231"/>
      <c r="CY41" s="231"/>
      <c r="CZ41" s="231"/>
      <c r="DA41" s="231"/>
      <c r="DB41" s="231"/>
      <c r="DC41" s="231"/>
      <c r="DD41" s="232"/>
    </row>
    <row r="42" spans="2:109" ht="13.2" x14ac:dyDescent="0.2">
      <c r="B42" s="233"/>
      <c r="G42" s="1163"/>
      <c r="I42" s="1162"/>
      <c r="J42" s="1162"/>
      <c r="K42" s="1162"/>
      <c r="AM42" s="1163"/>
      <c r="AN42" s="1163" t="s">
        <v>622</v>
      </c>
      <c r="AP42" s="1162"/>
      <c r="AQ42" s="1162"/>
      <c r="AR42" s="1162"/>
      <c r="AY42" s="1163"/>
      <c r="BA42" s="1162"/>
      <c r="BB42" s="1162"/>
      <c r="BC42" s="1162"/>
      <c r="BK42" s="1163"/>
      <c r="BM42" s="1162"/>
      <c r="BN42" s="1162"/>
      <c r="BO42" s="1162"/>
      <c r="BW42" s="1163"/>
      <c r="BY42" s="1162"/>
      <c r="BZ42" s="1162"/>
      <c r="CA42" s="1162"/>
      <c r="CI42" s="1163"/>
      <c r="CK42" s="1162"/>
      <c r="CL42" s="1162"/>
      <c r="CM42" s="1162"/>
      <c r="CU42" s="1163"/>
      <c r="CW42" s="1162"/>
      <c r="CX42" s="1162"/>
      <c r="CY42" s="1162"/>
    </row>
    <row r="43" spans="2:109" ht="13.5" customHeight="1" x14ac:dyDescent="0.2">
      <c r="B43" s="233"/>
      <c r="AN43" s="1161" t="s">
        <v>625</v>
      </c>
      <c r="AO43" s="1160"/>
      <c r="AP43" s="1160"/>
      <c r="AQ43" s="1160"/>
      <c r="AR43" s="1160"/>
      <c r="AS43" s="1160"/>
      <c r="AT43" s="1160"/>
      <c r="AU43" s="1160"/>
      <c r="AV43" s="1160"/>
      <c r="AW43" s="1160"/>
      <c r="AX43" s="1160"/>
      <c r="AY43" s="1160"/>
      <c r="AZ43" s="1160"/>
      <c r="BA43" s="1160"/>
      <c r="BB43" s="1160"/>
      <c r="BC43" s="1160"/>
      <c r="BD43" s="1160"/>
      <c r="BE43" s="1160"/>
      <c r="BF43" s="1160"/>
      <c r="BG43" s="1160"/>
      <c r="BH43" s="1160"/>
      <c r="BI43" s="1160"/>
      <c r="BJ43" s="1160"/>
      <c r="BK43" s="1160"/>
      <c r="BL43" s="1160"/>
      <c r="BM43" s="1160"/>
      <c r="BN43" s="1160"/>
      <c r="BO43" s="1160"/>
      <c r="BP43" s="1160"/>
      <c r="BQ43" s="1160"/>
      <c r="BR43" s="1160"/>
      <c r="BS43" s="1160"/>
      <c r="BT43" s="1160"/>
      <c r="BU43" s="1160"/>
      <c r="BV43" s="1160"/>
      <c r="BW43" s="1160"/>
      <c r="BX43" s="1160"/>
      <c r="BY43" s="1160"/>
      <c r="BZ43" s="1160"/>
      <c r="CA43" s="1160"/>
      <c r="CB43" s="1160"/>
      <c r="CC43" s="1160"/>
      <c r="CD43" s="1160"/>
      <c r="CE43" s="1160"/>
      <c r="CF43" s="1160"/>
      <c r="CG43" s="1160"/>
      <c r="CH43" s="1160"/>
      <c r="CI43" s="1160"/>
      <c r="CJ43" s="1160"/>
      <c r="CK43" s="1160"/>
      <c r="CL43" s="1160"/>
      <c r="CM43" s="1160"/>
      <c r="CN43" s="1160"/>
      <c r="CO43" s="1160"/>
      <c r="CP43" s="1160"/>
      <c r="CQ43" s="1160"/>
      <c r="CR43" s="1160"/>
      <c r="CS43" s="1160"/>
      <c r="CT43" s="1160"/>
      <c r="CU43" s="1160"/>
      <c r="CV43" s="1160"/>
      <c r="CW43" s="1160"/>
      <c r="CX43" s="1160"/>
      <c r="CY43" s="1160"/>
      <c r="CZ43" s="1160"/>
      <c r="DA43" s="1160"/>
      <c r="DB43" s="1160"/>
      <c r="DC43" s="1159"/>
    </row>
    <row r="44" spans="2:109" ht="13.2" x14ac:dyDescent="0.2">
      <c r="B44" s="233"/>
      <c r="AN44" s="1158"/>
      <c r="AO44" s="1157"/>
      <c r="AP44" s="1157"/>
      <c r="AQ44" s="1157"/>
      <c r="AR44" s="1157"/>
      <c r="AS44" s="1157"/>
      <c r="AT44" s="1157"/>
      <c r="AU44" s="1157"/>
      <c r="AV44" s="1157"/>
      <c r="AW44" s="1157"/>
      <c r="AX44" s="1157"/>
      <c r="AY44" s="1157"/>
      <c r="AZ44" s="1157"/>
      <c r="BA44" s="1157"/>
      <c r="BB44" s="1157"/>
      <c r="BC44" s="1157"/>
      <c r="BD44" s="1157"/>
      <c r="BE44" s="1157"/>
      <c r="BF44" s="1157"/>
      <c r="BG44" s="1157"/>
      <c r="BH44" s="1157"/>
      <c r="BI44" s="1157"/>
      <c r="BJ44" s="1157"/>
      <c r="BK44" s="1157"/>
      <c r="BL44" s="1157"/>
      <c r="BM44" s="1157"/>
      <c r="BN44" s="1157"/>
      <c r="BO44" s="1157"/>
      <c r="BP44" s="1157"/>
      <c r="BQ44" s="1157"/>
      <c r="BR44" s="1157"/>
      <c r="BS44" s="1157"/>
      <c r="BT44" s="1157"/>
      <c r="BU44" s="1157"/>
      <c r="BV44" s="1157"/>
      <c r="BW44" s="1157"/>
      <c r="BX44" s="1157"/>
      <c r="BY44" s="1157"/>
      <c r="BZ44" s="1157"/>
      <c r="CA44" s="1157"/>
      <c r="CB44" s="1157"/>
      <c r="CC44" s="1157"/>
      <c r="CD44" s="1157"/>
      <c r="CE44" s="1157"/>
      <c r="CF44" s="1157"/>
      <c r="CG44" s="1157"/>
      <c r="CH44" s="1157"/>
      <c r="CI44" s="1157"/>
      <c r="CJ44" s="1157"/>
      <c r="CK44" s="1157"/>
      <c r="CL44" s="1157"/>
      <c r="CM44" s="1157"/>
      <c r="CN44" s="1157"/>
      <c r="CO44" s="1157"/>
      <c r="CP44" s="1157"/>
      <c r="CQ44" s="1157"/>
      <c r="CR44" s="1157"/>
      <c r="CS44" s="1157"/>
      <c r="CT44" s="1157"/>
      <c r="CU44" s="1157"/>
      <c r="CV44" s="1157"/>
      <c r="CW44" s="1157"/>
      <c r="CX44" s="1157"/>
      <c r="CY44" s="1157"/>
      <c r="CZ44" s="1157"/>
      <c r="DA44" s="1157"/>
      <c r="DB44" s="1157"/>
      <c r="DC44" s="1156"/>
    </row>
    <row r="45" spans="2:109" ht="13.2" x14ac:dyDescent="0.2">
      <c r="B45" s="233"/>
      <c r="AN45" s="1158"/>
      <c r="AO45" s="1157"/>
      <c r="AP45" s="1157"/>
      <c r="AQ45" s="1157"/>
      <c r="AR45" s="1157"/>
      <c r="AS45" s="1157"/>
      <c r="AT45" s="1157"/>
      <c r="AU45" s="1157"/>
      <c r="AV45" s="1157"/>
      <c r="AW45" s="1157"/>
      <c r="AX45" s="1157"/>
      <c r="AY45" s="1157"/>
      <c r="AZ45" s="1157"/>
      <c r="BA45" s="1157"/>
      <c r="BB45" s="1157"/>
      <c r="BC45" s="1157"/>
      <c r="BD45" s="1157"/>
      <c r="BE45" s="1157"/>
      <c r="BF45" s="1157"/>
      <c r="BG45" s="1157"/>
      <c r="BH45" s="1157"/>
      <c r="BI45" s="1157"/>
      <c r="BJ45" s="1157"/>
      <c r="BK45" s="1157"/>
      <c r="BL45" s="1157"/>
      <c r="BM45" s="1157"/>
      <c r="BN45" s="1157"/>
      <c r="BO45" s="1157"/>
      <c r="BP45" s="1157"/>
      <c r="BQ45" s="1157"/>
      <c r="BR45" s="1157"/>
      <c r="BS45" s="1157"/>
      <c r="BT45" s="1157"/>
      <c r="BU45" s="1157"/>
      <c r="BV45" s="1157"/>
      <c r="BW45" s="1157"/>
      <c r="BX45" s="1157"/>
      <c r="BY45" s="1157"/>
      <c r="BZ45" s="1157"/>
      <c r="CA45" s="1157"/>
      <c r="CB45" s="1157"/>
      <c r="CC45" s="1157"/>
      <c r="CD45" s="1157"/>
      <c r="CE45" s="1157"/>
      <c r="CF45" s="1157"/>
      <c r="CG45" s="1157"/>
      <c r="CH45" s="1157"/>
      <c r="CI45" s="1157"/>
      <c r="CJ45" s="1157"/>
      <c r="CK45" s="1157"/>
      <c r="CL45" s="1157"/>
      <c r="CM45" s="1157"/>
      <c r="CN45" s="1157"/>
      <c r="CO45" s="1157"/>
      <c r="CP45" s="1157"/>
      <c r="CQ45" s="1157"/>
      <c r="CR45" s="1157"/>
      <c r="CS45" s="1157"/>
      <c r="CT45" s="1157"/>
      <c r="CU45" s="1157"/>
      <c r="CV45" s="1157"/>
      <c r="CW45" s="1157"/>
      <c r="CX45" s="1157"/>
      <c r="CY45" s="1157"/>
      <c r="CZ45" s="1157"/>
      <c r="DA45" s="1157"/>
      <c r="DB45" s="1157"/>
      <c r="DC45" s="1156"/>
    </row>
    <row r="46" spans="2:109" ht="13.2" x14ac:dyDescent="0.2">
      <c r="B46" s="233"/>
      <c r="AN46" s="1158"/>
      <c r="AO46" s="1157"/>
      <c r="AP46" s="1157"/>
      <c r="AQ46" s="1157"/>
      <c r="AR46" s="1157"/>
      <c r="AS46" s="1157"/>
      <c r="AT46" s="1157"/>
      <c r="AU46" s="1157"/>
      <c r="AV46" s="1157"/>
      <c r="AW46" s="1157"/>
      <c r="AX46" s="1157"/>
      <c r="AY46" s="1157"/>
      <c r="AZ46" s="1157"/>
      <c r="BA46" s="1157"/>
      <c r="BB46" s="1157"/>
      <c r="BC46" s="1157"/>
      <c r="BD46" s="1157"/>
      <c r="BE46" s="1157"/>
      <c r="BF46" s="1157"/>
      <c r="BG46" s="1157"/>
      <c r="BH46" s="1157"/>
      <c r="BI46" s="1157"/>
      <c r="BJ46" s="1157"/>
      <c r="BK46" s="1157"/>
      <c r="BL46" s="1157"/>
      <c r="BM46" s="1157"/>
      <c r="BN46" s="1157"/>
      <c r="BO46" s="1157"/>
      <c r="BP46" s="1157"/>
      <c r="BQ46" s="1157"/>
      <c r="BR46" s="1157"/>
      <c r="BS46" s="1157"/>
      <c r="BT46" s="1157"/>
      <c r="BU46" s="1157"/>
      <c r="BV46" s="1157"/>
      <c r="BW46" s="1157"/>
      <c r="BX46" s="1157"/>
      <c r="BY46" s="1157"/>
      <c r="BZ46" s="1157"/>
      <c r="CA46" s="1157"/>
      <c r="CB46" s="1157"/>
      <c r="CC46" s="1157"/>
      <c r="CD46" s="1157"/>
      <c r="CE46" s="1157"/>
      <c r="CF46" s="1157"/>
      <c r="CG46" s="1157"/>
      <c r="CH46" s="1157"/>
      <c r="CI46" s="1157"/>
      <c r="CJ46" s="1157"/>
      <c r="CK46" s="1157"/>
      <c r="CL46" s="1157"/>
      <c r="CM46" s="1157"/>
      <c r="CN46" s="1157"/>
      <c r="CO46" s="1157"/>
      <c r="CP46" s="1157"/>
      <c r="CQ46" s="1157"/>
      <c r="CR46" s="1157"/>
      <c r="CS46" s="1157"/>
      <c r="CT46" s="1157"/>
      <c r="CU46" s="1157"/>
      <c r="CV46" s="1157"/>
      <c r="CW46" s="1157"/>
      <c r="CX46" s="1157"/>
      <c r="CY46" s="1157"/>
      <c r="CZ46" s="1157"/>
      <c r="DA46" s="1157"/>
      <c r="DB46" s="1157"/>
      <c r="DC46" s="1156"/>
    </row>
    <row r="47" spans="2:109" ht="13.2" x14ac:dyDescent="0.2">
      <c r="B47" s="233"/>
      <c r="AN47" s="1155"/>
      <c r="AO47" s="1154"/>
      <c r="AP47" s="1154"/>
      <c r="AQ47" s="1154"/>
      <c r="AR47" s="1154"/>
      <c r="AS47" s="1154"/>
      <c r="AT47" s="1154"/>
      <c r="AU47" s="1154"/>
      <c r="AV47" s="1154"/>
      <c r="AW47" s="1154"/>
      <c r="AX47" s="1154"/>
      <c r="AY47" s="1154"/>
      <c r="AZ47" s="1154"/>
      <c r="BA47" s="1154"/>
      <c r="BB47" s="1154"/>
      <c r="BC47" s="1154"/>
      <c r="BD47" s="1154"/>
      <c r="BE47" s="1154"/>
      <c r="BF47" s="1154"/>
      <c r="BG47" s="1154"/>
      <c r="BH47" s="1154"/>
      <c r="BI47" s="1154"/>
      <c r="BJ47" s="1154"/>
      <c r="BK47" s="1154"/>
      <c r="BL47" s="1154"/>
      <c r="BM47" s="1154"/>
      <c r="BN47" s="1154"/>
      <c r="BO47" s="1154"/>
      <c r="BP47" s="1154"/>
      <c r="BQ47" s="1154"/>
      <c r="BR47" s="1154"/>
      <c r="BS47" s="1154"/>
      <c r="BT47" s="1154"/>
      <c r="BU47" s="1154"/>
      <c r="BV47" s="1154"/>
      <c r="BW47" s="1154"/>
      <c r="BX47" s="1154"/>
      <c r="BY47" s="1154"/>
      <c r="BZ47" s="1154"/>
      <c r="CA47" s="1154"/>
      <c r="CB47" s="1154"/>
      <c r="CC47" s="1154"/>
      <c r="CD47" s="1154"/>
      <c r="CE47" s="1154"/>
      <c r="CF47" s="1154"/>
      <c r="CG47" s="1154"/>
      <c r="CH47" s="1154"/>
      <c r="CI47" s="1154"/>
      <c r="CJ47" s="1154"/>
      <c r="CK47" s="1154"/>
      <c r="CL47" s="1154"/>
      <c r="CM47" s="1154"/>
      <c r="CN47" s="1154"/>
      <c r="CO47" s="1154"/>
      <c r="CP47" s="1154"/>
      <c r="CQ47" s="1154"/>
      <c r="CR47" s="1154"/>
      <c r="CS47" s="1154"/>
      <c r="CT47" s="1154"/>
      <c r="CU47" s="1154"/>
      <c r="CV47" s="1154"/>
      <c r="CW47" s="1154"/>
      <c r="CX47" s="1154"/>
      <c r="CY47" s="1154"/>
      <c r="CZ47" s="1154"/>
      <c r="DA47" s="1154"/>
      <c r="DB47" s="1154"/>
      <c r="DC47" s="1153"/>
    </row>
    <row r="48" spans="2:109" ht="13.2" x14ac:dyDescent="0.2">
      <c r="B48" s="233"/>
      <c r="H48" s="1140"/>
      <c r="I48" s="1140"/>
      <c r="J48" s="1140"/>
      <c r="AN48" s="1140"/>
      <c r="AO48" s="1140"/>
      <c r="AP48" s="1140"/>
      <c r="AZ48" s="1140"/>
      <c r="BA48" s="1140"/>
      <c r="BB48" s="1140"/>
      <c r="BL48" s="1140"/>
      <c r="BM48" s="1140"/>
      <c r="BN48" s="1140"/>
      <c r="BX48" s="1140"/>
      <c r="BY48" s="1140"/>
      <c r="BZ48" s="1140"/>
      <c r="CJ48" s="1140"/>
      <c r="CK48" s="1140"/>
      <c r="CL48" s="1140"/>
      <c r="CV48" s="1140"/>
      <c r="CW48" s="1140"/>
      <c r="CX48" s="1140"/>
    </row>
    <row r="49" spans="1:109" ht="13.2" x14ac:dyDescent="0.2">
      <c r="B49" s="233"/>
      <c r="AN49" s="229" t="s">
        <v>620</v>
      </c>
    </row>
    <row r="50" spans="1:109" ht="13.2" x14ac:dyDescent="0.2">
      <c r="B50" s="233"/>
      <c r="G50" s="1138"/>
      <c r="H50" s="1138"/>
      <c r="I50" s="1138"/>
      <c r="J50" s="1138"/>
      <c r="K50" s="1147"/>
      <c r="L50" s="1147"/>
      <c r="M50" s="1146"/>
      <c r="N50" s="1146"/>
      <c r="AN50" s="1145"/>
      <c r="AO50" s="1144"/>
      <c r="AP50" s="1144"/>
      <c r="AQ50" s="1144"/>
      <c r="AR50" s="1144"/>
      <c r="AS50" s="1144"/>
      <c r="AT50" s="1144"/>
      <c r="AU50" s="1144"/>
      <c r="AV50" s="1144"/>
      <c r="AW50" s="1144"/>
      <c r="AX50" s="1144"/>
      <c r="AY50" s="1144"/>
      <c r="AZ50" s="1144"/>
      <c r="BA50" s="1144"/>
      <c r="BB50" s="1144"/>
      <c r="BC50" s="1144"/>
      <c r="BD50" s="1144"/>
      <c r="BE50" s="1144"/>
      <c r="BF50" s="1144"/>
      <c r="BG50" s="1144"/>
      <c r="BH50" s="1144"/>
      <c r="BI50" s="1144"/>
      <c r="BJ50" s="1144"/>
      <c r="BK50" s="1144"/>
      <c r="BL50" s="1144"/>
      <c r="BM50" s="1144"/>
      <c r="BN50" s="1144"/>
      <c r="BO50" s="1143"/>
      <c r="BP50" s="1135" t="s">
        <v>525</v>
      </c>
      <c r="BQ50" s="1135"/>
      <c r="BR50" s="1135"/>
      <c r="BS50" s="1135"/>
      <c r="BT50" s="1135"/>
      <c r="BU50" s="1135"/>
      <c r="BV50" s="1135"/>
      <c r="BW50" s="1135"/>
      <c r="BX50" s="1135" t="s">
        <v>526</v>
      </c>
      <c r="BY50" s="1135"/>
      <c r="BZ50" s="1135"/>
      <c r="CA50" s="1135"/>
      <c r="CB50" s="1135"/>
      <c r="CC50" s="1135"/>
      <c r="CD50" s="1135"/>
      <c r="CE50" s="1135"/>
      <c r="CF50" s="1135" t="s">
        <v>527</v>
      </c>
      <c r="CG50" s="1135"/>
      <c r="CH50" s="1135"/>
      <c r="CI50" s="1135"/>
      <c r="CJ50" s="1135"/>
      <c r="CK50" s="1135"/>
      <c r="CL50" s="1135"/>
      <c r="CM50" s="1135"/>
      <c r="CN50" s="1135" t="s">
        <v>528</v>
      </c>
      <c r="CO50" s="1135"/>
      <c r="CP50" s="1135"/>
      <c r="CQ50" s="1135"/>
      <c r="CR50" s="1135"/>
      <c r="CS50" s="1135"/>
      <c r="CT50" s="1135"/>
      <c r="CU50" s="1135"/>
      <c r="CV50" s="1135" t="s">
        <v>529</v>
      </c>
      <c r="CW50" s="1135"/>
      <c r="CX50" s="1135"/>
      <c r="CY50" s="1135"/>
      <c r="CZ50" s="1135"/>
      <c r="DA50" s="1135"/>
      <c r="DB50" s="1135"/>
      <c r="DC50" s="1135"/>
    </row>
    <row r="51" spans="1:109" ht="13.5" customHeight="1" x14ac:dyDescent="0.2">
      <c r="B51" s="233"/>
      <c r="G51" s="1142"/>
      <c r="H51" s="1142"/>
      <c r="I51" s="1175"/>
      <c r="J51" s="1175"/>
      <c r="K51" s="1141"/>
      <c r="L51" s="1141"/>
      <c r="M51" s="1141"/>
      <c r="N51" s="1141"/>
      <c r="AM51" s="1140"/>
      <c r="AN51" s="1134" t="s">
        <v>619</v>
      </c>
      <c r="AO51" s="1134"/>
      <c r="AP51" s="1134"/>
      <c r="AQ51" s="1134"/>
      <c r="AR51" s="1134"/>
      <c r="AS51" s="1134"/>
      <c r="AT51" s="1134"/>
      <c r="AU51" s="1134"/>
      <c r="AV51" s="1134"/>
      <c r="AW51" s="1134"/>
      <c r="AX51" s="1134"/>
      <c r="AY51" s="1134"/>
      <c r="AZ51" s="1134"/>
      <c r="BA51" s="1134"/>
      <c r="BB51" s="1134" t="s">
        <v>616</v>
      </c>
      <c r="BC51" s="1134"/>
      <c r="BD51" s="1134"/>
      <c r="BE51" s="1134"/>
      <c r="BF51" s="1134"/>
      <c r="BG51" s="1134"/>
      <c r="BH51" s="1134"/>
      <c r="BI51" s="1134"/>
      <c r="BJ51" s="1134"/>
      <c r="BK51" s="1134"/>
      <c r="BL51" s="1134"/>
      <c r="BM51" s="1134"/>
      <c r="BN51" s="1134"/>
      <c r="BO51" s="1134"/>
      <c r="BP51" s="1174"/>
      <c r="BQ51" s="1133"/>
      <c r="BR51" s="1133"/>
      <c r="BS51" s="1133"/>
      <c r="BT51" s="1133"/>
      <c r="BU51" s="1133"/>
      <c r="BV51" s="1133"/>
      <c r="BW51" s="1133"/>
      <c r="BX51" s="1174"/>
      <c r="BY51" s="1133"/>
      <c r="BZ51" s="1133"/>
      <c r="CA51" s="1133"/>
      <c r="CB51" s="1133"/>
      <c r="CC51" s="1133"/>
      <c r="CD51" s="1133"/>
      <c r="CE51" s="1133"/>
      <c r="CF51" s="1133">
        <v>32.1</v>
      </c>
      <c r="CG51" s="1133"/>
      <c r="CH51" s="1133"/>
      <c r="CI51" s="1133"/>
      <c r="CJ51" s="1133"/>
      <c r="CK51" s="1133"/>
      <c r="CL51" s="1133"/>
      <c r="CM51" s="1133"/>
      <c r="CN51" s="1133">
        <v>19.8</v>
      </c>
      <c r="CO51" s="1133"/>
      <c r="CP51" s="1133"/>
      <c r="CQ51" s="1133"/>
      <c r="CR51" s="1133"/>
      <c r="CS51" s="1133"/>
      <c r="CT51" s="1133"/>
      <c r="CU51" s="1133"/>
      <c r="CV51" s="1133">
        <v>12.5</v>
      </c>
      <c r="CW51" s="1133"/>
      <c r="CX51" s="1133"/>
      <c r="CY51" s="1133"/>
      <c r="CZ51" s="1133"/>
      <c r="DA51" s="1133"/>
      <c r="DB51" s="1133"/>
      <c r="DC51" s="1133"/>
    </row>
    <row r="52" spans="1:109" ht="13.2" x14ac:dyDescent="0.2">
      <c r="B52" s="233"/>
      <c r="G52" s="1142"/>
      <c r="H52" s="1142"/>
      <c r="I52" s="1175"/>
      <c r="J52" s="1175"/>
      <c r="K52" s="1141"/>
      <c r="L52" s="1141"/>
      <c r="M52" s="1141"/>
      <c r="N52" s="1141"/>
      <c r="AM52" s="1140"/>
      <c r="AN52" s="1134"/>
      <c r="AO52" s="1134"/>
      <c r="AP52" s="1134"/>
      <c r="AQ52" s="1134"/>
      <c r="AR52" s="1134"/>
      <c r="AS52" s="1134"/>
      <c r="AT52" s="1134"/>
      <c r="AU52" s="1134"/>
      <c r="AV52" s="1134"/>
      <c r="AW52" s="1134"/>
      <c r="AX52" s="1134"/>
      <c r="AY52" s="1134"/>
      <c r="AZ52" s="1134"/>
      <c r="BA52" s="1134"/>
      <c r="BB52" s="1134"/>
      <c r="BC52" s="1134"/>
      <c r="BD52" s="1134"/>
      <c r="BE52" s="1134"/>
      <c r="BF52" s="1134"/>
      <c r="BG52" s="1134"/>
      <c r="BH52" s="1134"/>
      <c r="BI52" s="1134"/>
      <c r="BJ52" s="1134"/>
      <c r="BK52" s="1134"/>
      <c r="BL52" s="1134"/>
      <c r="BM52" s="1134"/>
      <c r="BN52" s="1134"/>
      <c r="BO52" s="1134"/>
      <c r="BP52" s="1133"/>
      <c r="BQ52" s="1133"/>
      <c r="BR52" s="1133"/>
      <c r="BS52" s="1133"/>
      <c r="BT52" s="1133"/>
      <c r="BU52" s="1133"/>
      <c r="BV52" s="1133"/>
      <c r="BW52" s="1133"/>
      <c r="BX52" s="1133"/>
      <c r="BY52" s="1133"/>
      <c r="BZ52" s="1133"/>
      <c r="CA52" s="1133"/>
      <c r="CB52" s="1133"/>
      <c r="CC52" s="1133"/>
      <c r="CD52" s="1133"/>
      <c r="CE52" s="1133"/>
      <c r="CF52" s="1133"/>
      <c r="CG52" s="1133"/>
      <c r="CH52" s="1133"/>
      <c r="CI52" s="1133"/>
      <c r="CJ52" s="1133"/>
      <c r="CK52" s="1133"/>
      <c r="CL52" s="1133"/>
      <c r="CM52" s="1133"/>
      <c r="CN52" s="1133"/>
      <c r="CO52" s="1133"/>
      <c r="CP52" s="1133"/>
      <c r="CQ52" s="1133"/>
      <c r="CR52" s="1133"/>
      <c r="CS52" s="1133"/>
      <c r="CT52" s="1133"/>
      <c r="CU52" s="1133"/>
      <c r="CV52" s="1133"/>
      <c r="CW52" s="1133"/>
      <c r="CX52" s="1133"/>
      <c r="CY52" s="1133"/>
      <c r="CZ52" s="1133"/>
      <c r="DA52" s="1133"/>
      <c r="DB52" s="1133"/>
      <c r="DC52" s="1133"/>
    </row>
    <row r="53" spans="1:109" ht="13.2" x14ac:dyDescent="0.2">
      <c r="A53" s="1162"/>
      <c r="B53" s="233"/>
      <c r="G53" s="1142"/>
      <c r="H53" s="1142"/>
      <c r="I53" s="1138"/>
      <c r="J53" s="1138"/>
      <c r="K53" s="1141"/>
      <c r="L53" s="1141"/>
      <c r="M53" s="1141"/>
      <c r="N53" s="1141"/>
      <c r="AM53" s="1140"/>
      <c r="AN53" s="1134"/>
      <c r="AO53" s="1134"/>
      <c r="AP53" s="1134"/>
      <c r="AQ53" s="1134"/>
      <c r="AR53" s="1134"/>
      <c r="AS53" s="1134"/>
      <c r="AT53" s="1134"/>
      <c r="AU53" s="1134"/>
      <c r="AV53" s="1134"/>
      <c r="AW53" s="1134"/>
      <c r="AX53" s="1134"/>
      <c r="AY53" s="1134"/>
      <c r="AZ53" s="1134"/>
      <c r="BA53" s="1134"/>
      <c r="BB53" s="1134" t="s">
        <v>624</v>
      </c>
      <c r="BC53" s="1134"/>
      <c r="BD53" s="1134"/>
      <c r="BE53" s="1134"/>
      <c r="BF53" s="1134"/>
      <c r="BG53" s="1134"/>
      <c r="BH53" s="1134"/>
      <c r="BI53" s="1134"/>
      <c r="BJ53" s="1134"/>
      <c r="BK53" s="1134"/>
      <c r="BL53" s="1134"/>
      <c r="BM53" s="1134"/>
      <c r="BN53" s="1134"/>
      <c r="BO53" s="1134"/>
      <c r="BP53" s="1174"/>
      <c r="BQ53" s="1133"/>
      <c r="BR53" s="1133"/>
      <c r="BS53" s="1133"/>
      <c r="BT53" s="1133"/>
      <c r="BU53" s="1133"/>
      <c r="BV53" s="1133"/>
      <c r="BW53" s="1133"/>
      <c r="BX53" s="1174"/>
      <c r="BY53" s="1133"/>
      <c r="BZ53" s="1133"/>
      <c r="CA53" s="1133"/>
      <c r="CB53" s="1133"/>
      <c r="CC53" s="1133"/>
      <c r="CD53" s="1133"/>
      <c r="CE53" s="1133"/>
      <c r="CF53" s="1133">
        <v>29</v>
      </c>
      <c r="CG53" s="1133"/>
      <c r="CH53" s="1133"/>
      <c r="CI53" s="1133"/>
      <c r="CJ53" s="1133"/>
      <c r="CK53" s="1133"/>
      <c r="CL53" s="1133"/>
      <c r="CM53" s="1133"/>
      <c r="CN53" s="1133">
        <v>29.6</v>
      </c>
      <c r="CO53" s="1133"/>
      <c r="CP53" s="1133"/>
      <c r="CQ53" s="1133"/>
      <c r="CR53" s="1133"/>
      <c r="CS53" s="1133"/>
      <c r="CT53" s="1133"/>
      <c r="CU53" s="1133"/>
      <c r="CV53" s="1133">
        <v>30.2</v>
      </c>
      <c r="CW53" s="1133"/>
      <c r="CX53" s="1133"/>
      <c r="CY53" s="1133"/>
      <c r="CZ53" s="1133"/>
      <c r="DA53" s="1133"/>
      <c r="DB53" s="1133"/>
      <c r="DC53" s="1133"/>
    </row>
    <row r="54" spans="1:109" ht="13.2" x14ac:dyDescent="0.2">
      <c r="A54" s="1162"/>
      <c r="B54" s="233"/>
      <c r="G54" s="1142"/>
      <c r="H54" s="1142"/>
      <c r="I54" s="1138"/>
      <c r="J54" s="1138"/>
      <c r="K54" s="1141"/>
      <c r="L54" s="1141"/>
      <c r="M54" s="1141"/>
      <c r="N54" s="1141"/>
      <c r="AM54" s="1140"/>
      <c r="AN54" s="1134"/>
      <c r="AO54" s="1134"/>
      <c r="AP54" s="1134"/>
      <c r="AQ54" s="1134"/>
      <c r="AR54" s="1134"/>
      <c r="AS54" s="1134"/>
      <c r="AT54" s="1134"/>
      <c r="AU54" s="1134"/>
      <c r="AV54" s="1134"/>
      <c r="AW54" s="1134"/>
      <c r="AX54" s="1134"/>
      <c r="AY54" s="1134"/>
      <c r="AZ54" s="1134"/>
      <c r="BA54" s="1134"/>
      <c r="BB54" s="1134"/>
      <c r="BC54" s="1134"/>
      <c r="BD54" s="1134"/>
      <c r="BE54" s="1134"/>
      <c r="BF54" s="1134"/>
      <c r="BG54" s="1134"/>
      <c r="BH54" s="1134"/>
      <c r="BI54" s="1134"/>
      <c r="BJ54" s="1134"/>
      <c r="BK54" s="1134"/>
      <c r="BL54" s="1134"/>
      <c r="BM54" s="1134"/>
      <c r="BN54" s="1134"/>
      <c r="BO54" s="1134"/>
      <c r="BP54" s="1133"/>
      <c r="BQ54" s="1133"/>
      <c r="BR54" s="1133"/>
      <c r="BS54" s="1133"/>
      <c r="BT54" s="1133"/>
      <c r="BU54" s="1133"/>
      <c r="BV54" s="1133"/>
      <c r="BW54" s="1133"/>
      <c r="BX54" s="1133"/>
      <c r="BY54" s="1133"/>
      <c r="BZ54" s="1133"/>
      <c r="CA54" s="1133"/>
      <c r="CB54" s="1133"/>
      <c r="CC54" s="1133"/>
      <c r="CD54" s="1133"/>
      <c r="CE54" s="1133"/>
      <c r="CF54" s="1133"/>
      <c r="CG54" s="1133"/>
      <c r="CH54" s="1133"/>
      <c r="CI54" s="1133"/>
      <c r="CJ54" s="1133"/>
      <c r="CK54" s="1133"/>
      <c r="CL54" s="1133"/>
      <c r="CM54" s="1133"/>
      <c r="CN54" s="1133"/>
      <c r="CO54" s="1133"/>
      <c r="CP54" s="1133"/>
      <c r="CQ54" s="1133"/>
      <c r="CR54" s="1133"/>
      <c r="CS54" s="1133"/>
      <c r="CT54" s="1133"/>
      <c r="CU54" s="1133"/>
      <c r="CV54" s="1133"/>
      <c r="CW54" s="1133"/>
      <c r="CX54" s="1133"/>
      <c r="CY54" s="1133"/>
      <c r="CZ54" s="1133"/>
      <c r="DA54" s="1133"/>
      <c r="DB54" s="1133"/>
      <c r="DC54" s="1133"/>
    </row>
    <row r="55" spans="1:109" ht="13.2" x14ac:dyDescent="0.2">
      <c r="A55" s="1162"/>
      <c r="B55" s="233"/>
      <c r="G55" s="1138"/>
      <c r="H55" s="1138"/>
      <c r="I55" s="1138"/>
      <c r="J55" s="1138"/>
      <c r="K55" s="1141"/>
      <c r="L55" s="1141"/>
      <c r="M55" s="1141"/>
      <c r="N55" s="1141"/>
      <c r="AN55" s="1135" t="s">
        <v>618</v>
      </c>
      <c r="AO55" s="1135"/>
      <c r="AP55" s="1135"/>
      <c r="AQ55" s="1135"/>
      <c r="AR55" s="1135"/>
      <c r="AS55" s="1135"/>
      <c r="AT55" s="1135"/>
      <c r="AU55" s="1135"/>
      <c r="AV55" s="1135"/>
      <c r="AW55" s="1135"/>
      <c r="AX55" s="1135"/>
      <c r="AY55" s="1135"/>
      <c r="AZ55" s="1135"/>
      <c r="BA55" s="1135"/>
      <c r="BB55" s="1134" t="s">
        <v>616</v>
      </c>
      <c r="BC55" s="1134"/>
      <c r="BD55" s="1134"/>
      <c r="BE55" s="1134"/>
      <c r="BF55" s="1134"/>
      <c r="BG55" s="1134"/>
      <c r="BH55" s="1134"/>
      <c r="BI55" s="1134"/>
      <c r="BJ55" s="1134"/>
      <c r="BK55" s="1134"/>
      <c r="BL55" s="1134"/>
      <c r="BM55" s="1134"/>
      <c r="BN55" s="1134"/>
      <c r="BO55" s="1134"/>
      <c r="BP55" s="1174"/>
      <c r="BQ55" s="1133"/>
      <c r="BR55" s="1133"/>
      <c r="BS55" s="1133"/>
      <c r="BT55" s="1133"/>
      <c r="BU55" s="1133"/>
      <c r="BV55" s="1133"/>
      <c r="BW55" s="1133"/>
      <c r="BX55" s="1174"/>
      <c r="BY55" s="1133"/>
      <c r="BZ55" s="1133"/>
      <c r="CA55" s="1133"/>
      <c r="CB55" s="1133"/>
      <c r="CC55" s="1133"/>
      <c r="CD55" s="1133"/>
      <c r="CE55" s="1133"/>
      <c r="CF55" s="1133"/>
      <c r="CG55" s="1133"/>
      <c r="CH55" s="1133"/>
      <c r="CI55" s="1133"/>
      <c r="CJ55" s="1133"/>
      <c r="CK55" s="1133"/>
      <c r="CL55" s="1133"/>
      <c r="CM55" s="1133"/>
      <c r="CN55" s="1133"/>
      <c r="CO55" s="1133"/>
      <c r="CP55" s="1133"/>
      <c r="CQ55" s="1133"/>
      <c r="CR55" s="1133"/>
      <c r="CS55" s="1133"/>
      <c r="CT55" s="1133"/>
      <c r="CU55" s="1133"/>
      <c r="CV55" s="1133"/>
      <c r="CW55" s="1133"/>
      <c r="CX55" s="1133"/>
      <c r="CY55" s="1133"/>
      <c r="CZ55" s="1133"/>
      <c r="DA55" s="1133"/>
      <c r="DB55" s="1133"/>
      <c r="DC55" s="1133"/>
    </row>
    <row r="56" spans="1:109" ht="13.2" x14ac:dyDescent="0.2">
      <c r="A56" s="1162"/>
      <c r="B56" s="233"/>
      <c r="G56" s="1138"/>
      <c r="H56" s="1138"/>
      <c r="I56" s="1138"/>
      <c r="J56" s="1138"/>
      <c r="K56" s="1141"/>
      <c r="L56" s="1141"/>
      <c r="M56" s="1141"/>
      <c r="N56" s="1141"/>
      <c r="AN56" s="1135"/>
      <c r="AO56" s="1135"/>
      <c r="AP56" s="1135"/>
      <c r="AQ56" s="1135"/>
      <c r="AR56" s="1135"/>
      <c r="AS56" s="1135"/>
      <c r="AT56" s="1135"/>
      <c r="AU56" s="1135"/>
      <c r="AV56" s="1135"/>
      <c r="AW56" s="1135"/>
      <c r="AX56" s="1135"/>
      <c r="AY56" s="1135"/>
      <c r="AZ56" s="1135"/>
      <c r="BA56" s="1135"/>
      <c r="BB56" s="1134"/>
      <c r="BC56" s="1134"/>
      <c r="BD56" s="1134"/>
      <c r="BE56" s="1134"/>
      <c r="BF56" s="1134"/>
      <c r="BG56" s="1134"/>
      <c r="BH56" s="1134"/>
      <c r="BI56" s="1134"/>
      <c r="BJ56" s="1134"/>
      <c r="BK56" s="1134"/>
      <c r="BL56" s="1134"/>
      <c r="BM56" s="1134"/>
      <c r="BN56" s="1134"/>
      <c r="BO56" s="1134"/>
      <c r="BP56" s="1133"/>
      <c r="BQ56" s="1133"/>
      <c r="BR56" s="1133"/>
      <c r="BS56" s="1133"/>
      <c r="BT56" s="1133"/>
      <c r="BU56" s="1133"/>
      <c r="BV56" s="1133"/>
      <c r="BW56" s="1133"/>
      <c r="BX56" s="1133"/>
      <c r="BY56" s="1133"/>
      <c r="BZ56" s="1133"/>
      <c r="CA56" s="1133"/>
      <c r="CB56" s="1133"/>
      <c r="CC56" s="1133"/>
      <c r="CD56" s="1133"/>
      <c r="CE56" s="1133"/>
      <c r="CF56" s="1133"/>
      <c r="CG56" s="1133"/>
      <c r="CH56" s="1133"/>
      <c r="CI56" s="1133"/>
      <c r="CJ56" s="1133"/>
      <c r="CK56" s="1133"/>
      <c r="CL56" s="1133"/>
      <c r="CM56" s="1133"/>
      <c r="CN56" s="1133"/>
      <c r="CO56" s="1133"/>
      <c r="CP56" s="1133"/>
      <c r="CQ56" s="1133"/>
      <c r="CR56" s="1133"/>
      <c r="CS56" s="1133"/>
      <c r="CT56" s="1133"/>
      <c r="CU56" s="1133"/>
      <c r="CV56" s="1133"/>
      <c r="CW56" s="1133"/>
      <c r="CX56" s="1133"/>
      <c r="CY56" s="1133"/>
      <c r="CZ56" s="1133"/>
      <c r="DA56" s="1133"/>
      <c r="DB56" s="1133"/>
      <c r="DC56" s="1133"/>
    </row>
    <row r="57" spans="1:109" s="1162" customFormat="1" ht="13.2" x14ac:dyDescent="0.2">
      <c r="B57" s="1167"/>
      <c r="G57" s="1138"/>
      <c r="H57" s="1138"/>
      <c r="I57" s="1137"/>
      <c r="J57" s="1137"/>
      <c r="K57" s="1141"/>
      <c r="L57" s="1141"/>
      <c r="M57" s="1141"/>
      <c r="N57" s="1141"/>
      <c r="AM57" s="229"/>
      <c r="AN57" s="1135"/>
      <c r="AO57" s="1135"/>
      <c r="AP57" s="1135"/>
      <c r="AQ57" s="1135"/>
      <c r="AR57" s="1135"/>
      <c r="AS57" s="1135"/>
      <c r="AT57" s="1135"/>
      <c r="AU57" s="1135"/>
      <c r="AV57" s="1135"/>
      <c r="AW57" s="1135"/>
      <c r="AX57" s="1135"/>
      <c r="AY57" s="1135"/>
      <c r="AZ57" s="1135"/>
      <c r="BA57" s="1135"/>
      <c r="BB57" s="1134" t="s">
        <v>624</v>
      </c>
      <c r="BC57" s="1134"/>
      <c r="BD57" s="1134"/>
      <c r="BE57" s="1134"/>
      <c r="BF57" s="1134"/>
      <c r="BG57" s="1134"/>
      <c r="BH57" s="1134"/>
      <c r="BI57" s="1134"/>
      <c r="BJ57" s="1134"/>
      <c r="BK57" s="1134"/>
      <c r="BL57" s="1134"/>
      <c r="BM57" s="1134"/>
      <c r="BN57" s="1134"/>
      <c r="BO57" s="1134"/>
      <c r="BP57" s="1174"/>
      <c r="BQ57" s="1133"/>
      <c r="BR57" s="1133"/>
      <c r="BS57" s="1133"/>
      <c r="BT57" s="1133"/>
      <c r="BU57" s="1133"/>
      <c r="BV57" s="1133"/>
      <c r="BW57" s="1133"/>
      <c r="BX57" s="1174"/>
      <c r="BY57" s="1133"/>
      <c r="BZ57" s="1133"/>
      <c r="CA57" s="1133"/>
      <c r="CB57" s="1133"/>
      <c r="CC57" s="1133"/>
      <c r="CD57" s="1133"/>
      <c r="CE57" s="1133"/>
      <c r="CF57" s="1133"/>
      <c r="CG57" s="1133"/>
      <c r="CH57" s="1133"/>
      <c r="CI57" s="1133"/>
      <c r="CJ57" s="1133"/>
      <c r="CK57" s="1133"/>
      <c r="CL57" s="1133"/>
      <c r="CM57" s="1133"/>
      <c r="CN57" s="1133"/>
      <c r="CO57" s="1133"/>
      <c r="CP57" s="1133"/>
      <c r="CQ57" s="1133"/>
      <c r="CR57" s="1133"/>
      <c r="CS57" s="1133"/>
      <c r="CT57" s="1133"/>
      <c r="CU57" s="1133"/>
      <c r="CV57" s="1133"/>
      <c r="CW57" s="1133"/>
      <c r="CX57" s="1133"/>
      <c r="CY57" s="1133"/>
      <c r="CZ57" s="1133"/>
      <c r="DA57" s="1133"/>
      <c r="DB57" s="1133"/>
      <c r="DC57" s="1133"/>
      <c r="DD57" s="1172"/>
      <c r="DE57" s="1167"/>
    </row>
    <row r="58" spans="1:109" s="1162" customFormat="1" ht="13.2" x14ac:dyDescent="0.2">
      <c r="A58" s="229"/>
      <c r="B58" s="1167"/>
      <c r="G58" s="1138"/>
      <c r="H58" s="1138"/>
      <c r="I58" s="1137"/>
      <c r="J58" s="1137"/>
      <c r="K58" s="1141"/>
      <c r="L58" s="1141"/>
      <c r="M58" s="1141"/>
      <c r="N58" s="1141"/>
      <c r="AM58" s="229"/>
      <c r="AN58" s="1135"/>
      <c r="AO58" s="1135"/>
      <c r="AP58" s="1135"/>
      <c r="AQ58" s="1135"/>
      <c r="AR58" s="1135"/>
      <c r="AS58" s="1135"/>
      <c r="AT58" s="1135"/>
      <c r="AU58" s="1135"/>
      <c r="AV58" s="1135"/>
      <c r="AW58" s="1135"/>
      <c r="AX58" s="1135"/>
      <c r="AY58" s="1135"/>
      <c r="AZ58" s="1135"/>
      <c r="BA58" s="1135"/>
      <c r="BB58" s="1134"/>
      <c r="BC58" s="1134"/>
      <c r="BD58" s="1134"/>
      <c r="BE58" s="1134"/>
      <c r="BF58" s="1134"/>
      <c r="BG58" s="1134"/>
      <c r="BH58" s="1134"/>
      <c r="BI58" s="1134"/>
      <c r="BJ58" s="1134"/>
      <c r="BK58" s="1134"/>
      <c r="BL58" s="1134"/>
      <c r="BM58" s="1134"/>
      <c r="BN58" s="1134"/>
      <c r="BO58" s="1134"/>
      <c r="BP58" s="1133"/>
      <c r="BQ58" s="1133"/>
      <c r="BR58" s="1133"/>
      <c r="BS58" s="1133"/>
      <c r="BT58" s="1133"/>
      <c r="BU58" s="1133"/>
      <c r="BV58" s="1133"/>
      <c r="BW58" s="1133"/>
      <c r="BX58" s="1133"/>
      <c r="BY58" s="1133"/>
      <c r="BZ58" s="1133"/>
      <c r="CA58" s="1133"/>
      <c r="CB58" s="1133"/>
      <c r="CC58" s="1133"/>
      <c r="CD58" s="1133"/>
      <c r="CE58" s="1133"/>
      <c r="CF58" s="1133"/>
      <c r="CG58" s="1133"/>
      <c r="CH58" s="1133"/>
      <c r="CI58" s="1133"/>
      <c r="CJ58" s="1133"/>
      <c r="CK58" s="1133"/>
      <c r="CL58" s="1133"/>
      <c r="CM58" s="1133"/>
      <c r="CN58" s="1133"/>
      <c r="CO58" s="1133"/>
      <c r="CP58" s="1133"/>
      <c r="CQ58" s="1133"/>
      <c r="CR58" s="1133"/>
      <c r="CS58" s="1133"/>
      <c r="CT58" s="1133"/>
      <c r="CU58" s="1133"/>
      <c r="CV58" s="1133"/>
      <c r="CW58" s="1133"/>
      <c r="CX58" s="1133"/>
      <c r="CY58" s="1133"/>
      <c r="CZ58" s="1133"/>
      <c r="DA58" s="1133"/>
      <c r="DB58" s="1133"/>
      <c r="DC58" s="1133"/>
      <c r="DD58" s="1172"/>
      <c r="DE58" s="1167"/>
    </row>
    <row r="59" spans="1:109" s="1162" customFormat="1" ht="13.2" x14ac:dyDescent="0.2">
      <c r="A59" s="229"/>
      <c r="B59" s="1167"/>
      <c r="K59" s="1173"/>
      <c r="L59" s="1173"/>
      <c r="M59" s="1173"/>
      <c r="N59" s="1173"/>
      <c r="AQ59" s="1173"/>
      <c r="AR59" s="1173"/>
      <c r="AS59" s="1173"/>
      <c r="AT59" s="1173"/>
      <c r="BC59" s="1173"/>
      <c r="BD59" s="1173"/>
      <c r="BE59" s="1173"/>
      <c r="BF59" s="1173"/>
      <c r="BO59" s="1173"/>
      <c r="BP59" s="1173"/>
      <c r="BQ59" s="1173"/>
      <c r="BR59" s="1173"/>
      <c r="CA59" s="1173"/>
      <c r="CB59" s="1173"/>
      <c r="CC59" s="1173"/>
      <c r="CD59" s="1173"/>
      <c r="CM59" s="1173"/>
      <c r="CN59" s="1173"/>
      <c r="CO59" s="1173"/>
      <c r="CP59" s="1173"/>
      <c r="CY59" s="1173"/>
      <c r="CZ59" s="1173"/>
      <c r="DA59" s="1173"/>
      <c r="DB59" s="1173"/>
      <c r="DC59" s="1173"/>
      <c r="DD59" s="1172"/>
      <c r="DE59" s="1167"/>
    </row>
    <row r="60" spans="1:109" s="1162" customFormat="1" ht="13.2" x14ac:dyDescent="0.2">
      <c r="A60" s="229"/>
      <c r="B60" s="1167"/>
      <c r="K60" s="1173"/>
      <c r="L60" s="1173"/>
      <c r="M60" s="1173"/>
      <c r="N60" s="1173"/>
      <c r="AQ60" s="1173"/>
      <c r="AR60" s="1173"/>
      <c r="AS60" s="1173"/>
      <c r="AT60" s="1173"/>
      <c r="BC60" s="1173"/>
      <c r="BD60" s="1173"/>
      <c r="BE60" s="1173"/>
      <c r="BF60" s="1173"/>
      <c r="BO60" s="1173"/>
      <c r="BP60" s="1173"/>
      <c r="BQ60" s="1173"/>
      <c r="BR60" s="1173"/>
      <c r="CA60" s="1173"/>
      <c r="CB60" s="1173"/>
      <c r="CC60" s="1173"/>
      <c r="CD60" s="1173"/>
      <c r="CM60" s="1173"/>
      <c r="CN60" s="1173"/>
      <c r="CO60" s="1173"/>
      <c r="CP60" s="1173"/>
      <c r="CY60" s="1173"/>
      <c r="CZ60" s="1173"/>
      <c r="DA60" s="1173"/>
      <c r="DB60" s="1173"/>
      <c r="DC60" s="1173"/>
      <c r="DD60" s="1172"/>
      <c r="DE60" s="1167"/>
    </row>
    <row r="61" spans="1:109" s="1162" customFormat="1" ht="13.2" x14ac:dyDescent="0.2">
      <c r="A61" s="229"/>
      <c r="B61" s="1171"/>
      <c r="C61" s="1170"/>
      <c r="D61" s="1170"/>
      <c r="E61" s="1170"/>
      <c r="F61" s="1170"/>
      <c r="G61" s="1170"/>
      <c r="H61" s="1170"/>
      <c r="I61" s="1170"/>
      <c r="J61" s="1170"/>
      <c r="K61" s="1170"/>
      <c r="L61" s="1170"/>
      <c r="M61" s="1169"/>
      <c r="N61" s="1169"/>
      <c r="O61" s="1170"/>
      <c r="P61" s="1170"/>
      <c r="Q61" s="1170"/>
      <c r="R61" s="1170"/>
      <c r="S61" s="1170"/>
      <c r="T61" s="1170"/>
      <c r="U61" s="1170"/>
      <c r="V61" s="1170"/>
      <c r="W61" s="1170"/>
      <c r="X61" s="1170"/>
      <c r="Y61" s="1170"/>
      <c r="Z61" s="1170"/>
      <c r="AA61" s="1170"/>
      <c r="AB61" s="1170"/>
      <c r="AC61" s="1170"/>
      <c r="AD61" s="1170"/>
      <c r="AE61" s="1170"/>
      <c r="AF61" s="1170"/>
      <c r="AG61" s="1170"/>
      <c r="AH61" s="1170"/>
      <c r="AI61" s="1170"/>
      <c r="AJ61" s="1170"/>
      <c r="AK61" s="1170"/>
      <c r="AL61" s="1170"/>
      <c r="AM61" s="1170"/>
      <c r="AN61" s="1170"/>
      <c r="AO61" s="1170"/>
      <c r="AP61" s="1170"/>
      <c r="AQ61" s="1170"/>
      <c r="AR61" s="1170"/>
      <c r="AS61" s="1169"/>
      <c r="AT61" s="1169"/>
      <c r="AU61" s="1170"/>
      <c r="AV61" s="1170"/>
      <c r="AW61" s="1170"/>
      <c r="AX61" s="1170"/>
      <c r="AY61" s="1170"/>
      <c r="AZ61" s="1170"/>
      <c r="BA61" s="1170"/>
      <c r="BB61" s="1170"/>
      <c r="BC61" s="1170"/>
      <c r="BD61" s="1170"/>
      <c r="BE61" s="1169"/>
      <c r="BF61" s="1169"/>
      <c r="BG61" s="1170"/>
      <c r="BH61" s="1170"/>
      <c r="BI61" s="1170"/>
      <c r="BJ61" s="1170"/>
      <c r="BK61" s="1170"/>
      <c r="BL61" s="1170"/>
      <c r="BM61" s="1170"/>
      <c r="BN61" s="1170"/>
      <c r="BO61" s="1170"/>
      <c r="BP61" s="1170"/>
      <c r="BQ61" s="1169"/>
      <c r="BR61" s="1169"/>
      <c r="BS61" s="1170"/>
      <c r="BT61" s="1170"/>
      <c r="BU61" s="1170"/>
      <c r="BV61" s="1170"/>
      <c r="BW61" s="1170"/>
      <c r="BX61" s="1170"/>
      <c r="BY61" s="1170"/>
      <c r="BZ61" s="1170"/>
      <c r="CA61" s="1170"/>
      <c r="CB61" s="1170"/>
      <c r="CC61" s="1169"/>
      <c r="CD61" s="1169"/>
      <c r="CE61" s="1170"/>
      <c r="CF61" s="1170"/>
      <c r="CG61" s="1170"/>
      <c r="CH61" s="1170"/>
      <c r="CI61" s="1170"/>
      <c r="CJ61" s="1170"/>
      <c r="CK61" s="1170"/>
      <c r="CL61" s="1170"/>
      <c r="CM61" s="1170"/>
      <c r="CN61" s="1170"/>
      <c r="CO61" s="1169"/>
      <c r="CP61" s="1169"/>
      <c r="CQ61" s="1170"/>
      <c r="CR61" s="1170"/>
      <c r="CS61" s="1170"/>
      <c r="CT61" s="1170"/>
      <c r="CU61" s="1170"/>
      <c r="CV61" s="1170"/>
      <c r="CW61" s="1170"/>
      <c r="CX61" s="1170"/>
      <c r="CY61" s="1170"/>
      <c r="CZ61" s="1170"/>
      <c r="DA61" s="1169"/>
      <c r="DB61" s="1169"/>
      <c r="DC61" s="1169"/>
      <c r="DD61" s="1168"/>
      <c r="DE61" s="1167"/>
    </row>
    <row r="62" spans="1:109" ht="13.2" x14ac:dyDescent="0.2">
      <c r="B62" s="1166"/>
      <c r="C62" s="1166"/>
      <c r="D62" s="1166"/>
      <c r="E62" s="1166"/>
      <c r="F62" s="1166"/>
      <c r="G62" s="1166"/>
      <c r="H62" s="1166"/>
      <c r="I62" s="1166"/>
      <c r="J62" s="1166"/>
      <c r="K62" s="1166"/>
      <c r="L62" s="1166"/>
      <c r="M62" s="1166"/>
      <c r="N62" s="1166"/>
      <c r="O62" s="1166"/>
      <c r="P62" s="1166"/>
      <c r="Q62" s="1166"/>
      <c r="R62" s="1166"/>
      <c r="S62" s="1166"/>
      <c r="T62" s="1166"/>
      <c r="U62" s="1166"/>
      <c r="V62" s="1166"/>
      <c r="W62" s="1166"/>
      <c r="X62" s="1166"/>
      <c r="Y62" s="1166"/>
      <c r="Z62" s="1166"/>
      <c r="AA62" s="1166"/>
      <c r="AB62" s="1166"/>
      <c r="AC62" s="1166"/>
      <c r="AD62" s="1166"/>
      <c r="AE62" s="1166"/>
      <c r="AF62" s="1166"/>
      <c r="AG62" s="1166"/>
      <c r="AH62" s="1166"/>
      <c r="AI62" s="1166"/>
      <c r="AJ62" s="1166"/>
      <c r="AK62" s="1166"/>
      <c r="AL62" s="1166"/>
      <c r="AM62" s="1166"/>
      <c r="AN62" s="1166"/>
      <c r="AO62" s="1166"/>
      <c r="AP62" s="1166"/>
      <c r="AQ62" s="1166"/>
      <c r="AR62" s="1166"/>
      <c r="AS62" s="1166"/>
      <c r="AT62" s="1166"/>
      <c r="AU62" s="1166"/>
      <c r="AV62" s="1166"/>
      <c r="AW62" s="1166"/>
      <c r="AX62" s="1166"/>
      <c r="AY62" s="1166"/>
      <c r="AZ62" s="1166"/>
      <c r="BA62" s="1166"/>
      <c r="BB62" s="1166"/>
      <c r="BC62" s="1166"/>
      <c r="BD62" s="1166"/>
      <c r="BE62" s="1166"/>
      <c r="BF62" s="1166"/>
      <c r="BG62" s="1166"/>
      <c r="BH62" s="1166"/>
      <c r="BI62" s="1166"/>
      <c r="BJ62" s="1166"/>
      <c r="BK62" s="1166"/>
      <c r="BL62" s="1166"/>
      <c r="BM62" s="1166"/>
      <c r="BN62" s="1166"/>
      <c r="BO62" s="1166"/>
      <c r="BP62" s="1166"/>
      <c r="BQ62" s="1166"/>
      <c r="BR62" s="1166"/>
      <c r="BS62" s="1166"/>
      <c r="BT62" s="1166"/>
      <c r="BU62" s="1166"/>
      <c r="BV62" s="1166"/>
      <c r="BW62" s="1166"/>
      <c r="BX62" s="1166"/>
      <c r="BY62" s="1166"/>
      <c r="BZ62" s="1166"/>
      <c r="CA62" s="1166"/>
      <c r="CB62" s="1166"/>
      <c r="CC62" s="1166"/>
      <c r="CD62" s="1166"/>
      <c r="CE62" s="1166"/>
      <c r="CF62" s="1166"/>
      <c r="CG62" s="1166"/>
      <c r="CH62" s="1166"/>
      <c r="CI62" s="1166"/>
      <c r="CJ62" s="1166"/>
      <c r="CK62" s="1166"/>
      <c r="CL62" s="1166"/>
      <c r="CM62" s="1166"/>
      <c r="CN62" s="1166"/>
      <c r="CO62" s="1166"/>
      <c r="CP62" s="1166"/>
      <c r="CQ62" s="1166"/>
      <c r="CR62" s="1166"/>
      <c r="CS62" s="1166"/>
      <c r="CT62" s="1166"/>
      <c r="CU62" s="1166"/>
      <c r="CV62" s="1166"/>
      <c r="CW62" s="1166"/>
      <c r="CX62" s="1166"/>
      <c r="CY62" s="1166"/>
      <c r="CZ62" s="1166"/>
      <c r="DA62" s="1166"/>
      <c r="DB62" s="1166"/>
      <c r="DC62" s="1166"/>
      <c r="DD62" s="1166"/>
      <c r="DE62" s="229"/>
    </row>
    <row r="63" spans="1:109" ht="16.2" x14ac:dyDescent="0.2">
      <c r="B63" s="282" t="s">
        <v>623</v>
      </c>
    </row>
    <row r="64" spans="1:109" ht="13.2" x14ac:dyDescent="0.2">
      <c r="B64" s="233"/>
      <c r="G64" s="1163"/>
      <c r="I64" s="1165"/>
      <c r="J64" s="1165"/>
      <c r="K64" s="1165"/>
      <c r="L64" s="1165"/>
      <c r="M64" s="1165"/>
      <c r="N64" s="1164"/>
      <c r="AM64" s="1163"/>
      <c r="AN64" s="1163" t="s">
        <v>622</v>
      </c>
      <c r="AP64" s="1162"/>
      <c r="AQ64" s="1162"/>
      <c r="AR64" s="1162"/>
      <c r="AY64" s="1163"/>
      <c r="BA64" s="1162"/>
      <c r="BB64" s="1162"/>
      <c r="BC64" s="1162"/>
      <c r="BK64" s="1163"/>
      <c r="BM64" s="1162"/>
      <c r="BN64" s="1162"/>
      <c r="BO64" s="1162"/>
      <c r="BW64" s="1163"/>
      <c r="BY64" s="1162"/>
      <c r="BZ64" s="1162"/>
      <c r="CA64" s="1162"/>
      <c r="CI64" s="1163"/>
      <c r="CK64" s="1162"/>
      <c r="CL64" s="1162"/>
      <c r="CM64" s="1162"/>
      <c r="CU64" s="1163"/>
      <c r="CW64" s="1162"/>
      <c r="CX64" s="1162"/>
      <c r="CY64" s="1162"/>
    </row>
    <row r="65" spans="2:107" ht="13.2" x14ac:dyDescent="0.2">
      <c r="B65" s="233"/>
      <c r="AN65" s="1161" t="s">
        <v>621</v>
      </c>
      <c r="AO65" s="1160"/>
      <c r="AP65" s="1160"/>
      <c r="AQ65" s="1160"/>
      <c r="AR65" s="1160"/>
      <c r="AS65" s="1160"/>
      <c r="AT65" s="1160"/>
      <c r="AU65" s="1160"/>
      <c r="AV65" s="1160"/>
      <c r="AW65" s="1160"/>
      <c r="AX65" s="1160"/>
      <c r="AY65" s="1160"/>
      <c r="AZ65" s="1160"/>
      <c r="BA65" s="1160"/>
      <c r="BB65" s="1160"/>
      <c r="BC65" s="1160"/>
      <c r="BD65" s="1160"/>
      <c r="BE65" s="1160"/>
      <c r="BF65" s="1160"/>
      <c r="BG65" s="1160"/>
      <c r="BH65" s="1160"/>
      <c r="BI65" s="1160"/>
      <c r="BJ65" s="1160"/>
      <c r="BK65" s="1160"/>
      <c r="BL65" s="1160"/>
      <c r="BM65" s="1160"/>
      <c r="BN65" s="1160"/>
      <c r="BO65" s="1160"/>
      <c r="BP65" s="1160"/>
      <c r="BQ65" s="1160"/>
      <c r="BR65" s="1160"/>
      <c r="BS65" s="1160"/>
      <c r="BT65" s="1160"/>
      <c r="BU65" s="1160"/>
      <c r="BV65" s="1160"/>
      <c r="BW65" s="1160"/>
      <c r="BX65" s="1160"/>
      <c r="BY65" s="1160"/>
      <c r="BZ65" s="1160"/>
      <c r="CA65" s="1160"/>
      <c r="CB65" s="1160"/>
      <c r="CC65" s="1160"/>
      <c r="CD65" s="1160"/>
      <c r="CE65" s="1160"/>
      <c r="CF65" s="1160"/>
      <c r="CG65" s="1160"/>
      <c r="CH65" s="1160"/>
      <c r="CI65" s="1160"/>
      <c r="CJ65" s="1160"/>
      <c r="CK65" s="1160"/>
      <c r="CL65" s="1160"/>
      <c r="CM65" s="1160"/>
      <c r="CN65" s="1160"/>
      <c r="CO65" s="1160"/>
      <c r="CP65" s="1160"/>
      <c r="CQ65" s="1160"/>
      <c r="CR65" s="1160"/>
      <c r="CS65" s="1160"/>
      <c r="CT65" s="1160"/>
      <c r="CU65" s="1160"/>
      <c r="CV65" s="1160"/>
      <c r="CW65" s="1160"/>
      <c r="CX65" s="1160"/>
      <c r="CY65" s="1160"/>
      <c r="CZ65" s="1160"/>
      <c r="DA65" s="1160"/>
      <c r="DB65" s="1160"/>
      <c r="DC65" s="1159"/>
    </row>
    <row r="66" spans="2:107" ht="13.2" x14ac:dyDescent="0.2">
      <c r="B66" s="233"/>
      <c r="AN66" s="1158"/>
      <c r="AO66" s="1157"/>
      <c r="AP66" s="1157"/>
      <c r="AQ66" s="1157"/>
      <c r="AR66" s="1157"/>
      <c r="AS66" s="1157"/>
      <c r="AT66" s="1157"/>
      <c r="AU66" s="1157"/>
      <c r="AV66" s="1157"/>
      <c r="AW66" s="1157"/>
      <c r="AX66" s="1157"/>
      <c r="AY66" s="1157"/>
      <c r="AZ66" s="1157"/>
      <c r="BA66" s="1157"/>
      <c r="BB66" s="1157"/>
      <c r="BC66" s="1157"/>
      <c r="BD66" s="1157"/>
      <c r="BE66" s="1157"/>
      <c r="BF66" s="1157"/>
      <c r="BG66" s="1157"/>
      <c r="BH66" s="1157"/>
      <c r="BI66" s="1157"/>
      <c r="BJ66" s="1157"/>
      <c r="BK66" s="1157"/>
      <c r="BL66" s="1157"/>
      <c r="BM66" s="1157"/>
      <c r="BN66" s="1157"/>
      <c r="BO66" s="1157"/>
      <c r="BP66" s="1157"/>
      <c r="BQ66" s="1157"/>
      <c r="BR66" s="1157"/>
      <c r="BS66" s="1157"/>
      <c r="BT66" s="1157"/>
      <c r="BU66" s="1157"/>
      <c r="BV66" s="1157"/>
      <c r="BW66" s="1157"/>
      <c r="BX66" s="1157"/>
      <c r="BY66" s="1157"/>
      <c r="BZ66" s="1157"/>
      <c r="CA66" s="1157"/>
      <c r="CB66" s="1157"/>
      <c r="CC66" s="1157"/>
      <c r="CD66" s="1157"/>
      <c r="CE66" s="1157"/>
      <c r="CF66" s="1157"/>
      <c r="CG66" s="1157"/>
      <c r="CH66" s="1157"/>
      <c r="CI66" s="1157"/>
      <c r="CJ66" s="1157"/>
      <c r="CK66" s="1157"/>
      <c r="CL66" s="1157"/>
      <c r="CM66" s="1157"/>
      <c r="CN66" s="1157"/>
      <c r="CO66" s="1157"/>
      <c r="CP66" s="1157"/>
      <c r="CQ66" s="1157"/>
      <c r="CR66" s="1157"/>
      <c r="CS66" s="1157"/>
      <c r="CT66" s="1157"/>
      <c r="CU66" s="1157"/>
      <c r="CV66" s="1157"/>
      <c r="CW66" s="1157"/>
      <c r="CX66" s="1157"/>
      <c r="CY66" s="1157"/>
      <c r="CZ66" s="1157"/>
      <c r="DA66" s="1157"/>
      <c r="DB66" s="1157"/>
      <c r="DC66" s="1156"/>
    </row>
    <row r="67" spans="2:107" ht="13.2" x14ac:dyDescent="0.2">
      <c r="B67" s="233"/>
      <c r="AN67" s="1158"/>
      <c r="AO67" s="1157"/>
      <c r="AP67" s="1157"/>
      <c r="AQ67" s="1157"/>
      <c r="AR67" s="1157"/>
      <c r="AS67" s="1157"/>
      <c r="AT67" s="1157"/>
      <c r="AU67" s="1157"/>
      <c r="AV67" s="1157"/>
      <c r="AW67" s="1157"/>
      <c r="AX67" s="1157"/>
      <c r="AY67" s="1157"/>
      <c r="AZ67" s="1157"/>
      <c r="BA67" s="1157"/>
      <c r="BB67" s="1157"/>
      <c r="BC67" s="1157"/>
      <c r="BD67" s="1157"/>
      <c r="BE67" s="1157"/>
      <c r="BF67" s="1157"/>
      <c r="BG67" s="1157"/>
      <c r="BH67" s="1157"/>
      <c r="BI67" s="1157"/>
      <c r="BJ67" s="1157"/>
      <c r="BK67" s="1157"/>
      <c r="BL67" s="1157"/>
      <c r="BM67" s="1157"/>
      <c r="BN67" s="1157"/>
      <c r="BO67" s="1157"/>
      <c r="BP67" s="1157"/>
      <c r="BQ67" s="1157"/>
      <c r="BR67" s="1157"/>
      <c r="BS67" s="1157"/>
      <c r="BT67" s="1157"/>
      <c r="BU67" s="1157"/>
      <c r="BV67" s="1157"/>
      <c r="BW67" s="1157"/>
      <c r="BX67" s="1157"/>
      <c r="BY67" s="1157"/>
      <c r="BZ67" s="1157"/>
      <c r="CA67" s="1157"/>
      <c r="CB67" s="1157"/>
      <c r="CC67" s="1157"/>
      <c r="CD67" s="1157"/>
      <c r="CE67" s="1157"/>
      <c r="CF67" s="1157"/>
      <c r="CG67" s="1157"/>
      <c r="CH67" s="1157"/>
      <c r="CI67" s="1157"/>
      <c r="CJ67" s="1157"/>
      <c r="CK67" s="1157"/>
      <c r="CL67" s="1157"/>
      <c r="CM67" s="1157"/>
      <c r="CN67" s="1157"/>
      <c r="CO67" s="1157"/>
      <c r="CP67" s="1157"/>
      <c r="CQ67" s="1157"/>
      <c r="CR67" s="1157"/>
      <c r="CS67" s="1157"/>
      <c r="CT67" s="1157"/>
      <c r="CU67" s="1157"/>
      <c r="CV67" s="1157"/>
      <c r="CW67" s="1157"/>
      <c r="CX67" s="1157"/>
      <c r="CY67" s="1157"/>
      <c r="CZ67" s="1157"/>
      <c r="DA67" s="1157"/>
      <c r="DB67" s="1157"/>
      <c r="DC67" s="1156"/>
    </row>
    <row r="68" spans="2:107" ht="13.2" x14ac:dyDescent="0.2">
      <c r="B68" s="233"/>
      <c r="AN68" s="1158"/>
      <c r="AO68" s="1157"/>
      <c r="AP68" s="1157"/>
      <c r="AQ68" s="1157"/>
      <c r="AR68" s="1157"/>
      <c r="AS68" s="1157"/>
      <c r="AT68" s="1157"/>
      <c r="AU68" s="1157"/>
      <c r="AV68" s="1157"/>
      <c r="AW68" s="1157"/>
      <c r="AX68" s="1157"/>
      <c r="AY68" s="1157"/>
      <c r="AZ68" s="1157"/>
      <c r="BA68" s="1157"/>
      <c r="BB68" s="1157"/>
      <c r="BC68" s="1157"/>
      <c r="BD68" s="1157"/>
      <c r="BE68" s="1157"/>
      <c r="BF68" s="1157"/>
      <c r="BG68" s="1157"/>
      <c r="BH68" s="1157"/>
      <c r="BI68" s="1157"/>
      <c r="BJ68" s="1157"/>
      <c r="BK68" s="1157"/>
      <c r="BL68" s="1157"/>
      <c r="BM68" s="1157"/>
      <c r="BN68" s="1157"/>
      <c r="BO68" s="1157"/>
      <c r="BP68" s="1157"/>
      <c r="BQ68" s="1157"/>
      <c r="BR68" s="1157"/>
      <c r="BS68" s="1157"/>
      <c r="BT68" s="1157"/>
      <c r="BU68" s="1157"/>
      <c r="BV68" s="1157"/>
      <c r="BW68" s="1157"/>
      <c r="BX68" s="1157"/>
      <c r="BY68" s="1157"/>
      <c r="BZ68" s="1157"/>
      <c r="CA68" s="1157"/>
      <c r="CB68" s="1157"/>
      <c r="CC68" s="1157"/>
      <c r="CD68" s="1157"/>
      <c r="CE68" s="1157"/>
      <c r="CF68" s="1157"/>
      <c r="CG68" s="1157"/>
      <c r="CH68" s="1157"/>
      <c r="CI68" s="1157"/>
      <c r="CJ68" s="1157"/>
      <c r="CK68" s="1157"/>
      <c r="CL68" s="1157"/>
      <c r="CM68" s="1157"/>
      <c r="CN68" s="1157"/>
      <c r="CO68" s="1157"/>
      <c r="CP68" s="1157"/>
      <c r="CQ68" s="1157"/>
      <c r="CR68" s="1157"/>
      <c r="CS68" s="1157"/>
      <c r="CT68" s="1157"/>
      <c r="CU68" s="1157"/>
      <c r="CV68" s="1157"/>
      <c r="CW68" s="1157"/>
      <c r="CX68" s="1157"/>
      <c r="CY68" s="1157"/>
      <c r="CZ68" s="1157"/>
      <c r="DA68" s="1157"/>
      <c r="DB68" s="1157"/>
      <c r="DC68" s="1156"/>
    </row>
    <row r="69" spans="2:107" ht="13.2" x14ac:dyDescent="0.2">
      <c r="B69" s="233"/>
      <c r="AN69" s="1155"/>
      <c r="AO69" s="1154"/>
      <c r="AP69" s="1154"/>
      <c r="AQ69" s="1154"/>
      <c r="AR69" s="1154"/>
      <c r="AS69" s="1154"/>
      <c r="AT69" s="1154"/>
      <c r="AU69" s="1154"/>
      <c r="AV69" s="1154"/>
      <c r="AW69" s="1154"/>
      <c r="AX69" s="1154"/>
      <c r="AY69" s="1154"/>
      <c r="AZ69" s="1154"/>
      <c r="BA69" s="1154"/>
      <c r="BB69" s="1154"/>
      <c r="BC69" s="1154"/>
      <c r="BD69" s="1154"/>
      <c r="BE69" s="1154"/>
      <c r="BF69" s="1154"/>
      <c r="BG69" s="1154"/>
      <c r="BH69" s="1154"/>
      <c r="BI69" s="1154"/>
      <c r="BJ69" s="1154"/>
      <c r="BK69" s="1154"/>
      <c r="BL69" s="1154"/>
      <c r="BM69" s="1154"/>
      <c r="BN69" s="1154"/>
      <c r="BO69" s="1154"/>
      <c r="BP69" s="1154"/>
      <c r="BQ69" s="1154"/>
      <c r="BR69" s="1154"/>
      <c r="BS69" s="1154"/>
      <c r="BT69" s="1154"/>
      <c r="BU69" s="1154"/>
      <c r="BV69" s="1154"/>
      <c r="BW69" s="1154"/>
      <c r="BX69" s="1154"/>
      <c r="BY69" s="1154"/>
      <c r="BZ69" s="1154"/>
      <c r="CA69" s="1154"/>
      <c r="CB69" s="1154"/>
      <c r="CC69" s="1154"/>
      <c r="CD69" s="1154"/>
      <c r="CE69" s="1154"/>
      <c r="CF69" s="1154"/>
      <c r="CG69" s="1154"/>
      <c r="CH69" s="1154"/>
      <c r="CI69" s="1154"/>
      <c r="CJ69" s="1154"/>
      <c r="CK69" s="1154"/>
      <c r="CL69" s="1154"/>
      <c r="CM69" s="1154"/>
      <c r="CN69" s="1154"/>
      <c r="CO69" s="1154"/>
      <c r="CP69" s="1154"/>
      <c r="CQ69" s="1154"/>
      <c r="CR69" s="1154"/>
      <c r="CS69" s="1154"/>
      <c r="CT69" s="1154"/>
      <c r="CU69" s="1154"/>
      <c r="CV69" s="1154"/>
      <c r="CW69" s="1154"/>
      <c r="CX69" s="1154"/>
      <c r="CY69" s="1154"/>
      <c r="CZ69" s="1154"/>
      <c r="DA69" s="1154"/>
      <c r="DB69" s="1154"/>
      <c r="DC69" s="1153"/>
    </row>
    <row r="70" spans="2:107" ht="13.2" x14ac:dyDescent="0.2">
      <c r="B70" s="233"/>
      <c r="H70" s="1152"/>
      <c r="I70" s="1152"/>
      <c r="J70" s="1150"/>
      <c r="K70" s="1150"/>
      <c r="L70" s="1149"/>
      <c r="M70" s="1150"/>
      <c r="N70" s="1149"/>
      <c r="AN70" s="1140"/>
      <c r="AO70" s="1140"/>
      <c r="AP70" s="1140"/>
      <c r="AZ70" s="1140"/>
      <c r="BA70" s="1140"/>
      <c r="BB70" s="1140"/>
      <c r="BL70" s="1140"/>
      <c r="BM70" s="1140"/>
      <c r="BN70" s="1140"/>
      <c r="BX70" s="1140"/>
      <c r="BY70" s="1140"/>
      <c r="BZ70" s="1140"/>
      <c r="CJ70" s="1140"/>
      <c r="CK70" s="1140"/>
      <c r="CL70" s="1140"/>
      <c r="CV70" s="1140"/>
      <c r="CW70" s="1140"/>
      <c r="CX70" s="1140"/>
    </row>
    <row r="71" spans="2:107" ht="13.2" x14ac:dyDescent="0.2">
      <c r="B71" s="233"/>
      <c r="G71" s="1148"/>
      <c r="I71" s="1151"/>
      <c r="J71" s="1150"/>
      <c r="K71" s="1150"/>
      <c r="L71" s="1149"/>
      <c r="M71" s="1150"/>
      <c r="N71" s="1149"/>
      <c r="AM71" s="1148"/>
      <c r="AN71" s="229" t="s">
        <v>620</v>
      </c>
    </row>
    <row r="72" spans="2:107" ht="13.2" x14ac:dyDescent="0.2">
      <c r="B72" s="233"/>
      <c r="G72" s="1138"/>
      <c r="H72" s="1138"/>
      <c r="I72" s="1138"/>
      <c r="J72" s="1138"/>
      <c r="K72" s="1147"/>
      <c r="L72" s="1147"/>
      <c r="M72" s="1146"/>
      <c r="N72" s="1146"/>
      <c r="AN72" s="1145"/>
      <c r="AO72" s="1144"/>
      <c r="AP72" s="1144"/>
      <c r="AQ72" s="1144"/>
      <c r="AR72" s="1144"/>
      <c r="AS72" s="1144"/>
      <c r="AT72" s="1144"/>
      <c r="AU72" s="1144"/>
      <c r="AV72" s="1144"/>
      <c r="AW72" s="1144"/>
      <c r="AX72" s="1144"/>
      <c r="AY72" s="1144"/>
      <c r="AZ72" s="1144"/>
      <c r="BA72" s="1144"/>
      <c r="BB72" s="1144"/>
      <c r="BC72" s="1144"/>
      <c r="BD72" s="1144"/>
      <c r="BE72" s="1144"/>
      <c r="BF72" s="1144"/>
      <c r="BG72" s="1144"/>
      <c r="BH72" s="1144"/>
      <c r="BI72" s="1144"/>
      <c r="BJ72" s="1144"/>
      <c r="BK72" s="1144"/>
      <c r="BL72" s="1144"/>
      <c r="BM72" s="1144"/>
      <c r="BN72" s="1144"/>
      <c r="BO72" s="1143"/>
      <c r="BP72" s="1135" t="s">
        <v>525</v>
      </c>
      <c r="BQ72" s="1135"/>
      <c r="BR72" s="1135"/>
      <c r="BS72" s="1135"/>
      <c r="BT72" s="1135"/>
      <c r="BU72" s="1135"/>
      <c r="BV72" s="1135"/>
      <c r="BW72" s="1135"/>
      <c r="BX72" s="1135" t="s">
        <v>526</v>
      </c>
      <c r="BY72" s="1135"/>
      <c r="BZ72" s="1135"/>
      <c r="CA72" s="1135"/>
      <c r="CB72" s="1135"/>
      <c r="CC72" s="1135"/>
      <c r="CD72" s="1135"/>
      <c r="CE72" s="1135"/>
      <c r="CF72" s="1135" t="s">
        <v>527</v>
      </c>
      <c r="CG72" s="1135"/>
      <c r="CH72" s="1135"/>
      <c r="CI72" s="1135"/>
      <c r="CJ72" s="1135"/>
      <c r="CK72" s="1135"/>
      <c r="CL72" s="1135"/>
      <c r="CM72" s="1135"/>
      <c r="CN72" s="1135" t="s">
        <v>528</v>
      </c>
      <c r="CO72" s="1135"/>
      <c r="CP72" s="1135"/>
      <c r="CQ72" s="1135"/>
      <c r="CR72" s="1135"/>
      <c r="CS72" s="1135"/>
      <c r="CT72" s="1135"/>
      <c r="CU72" s="1135"/>
      <c r="CV72" s="1135" t="s">
        <v>529</v>
      </c>
      <c r="CW72" s="1135"/>
      <c r="CX72" s="1135"/>
      <c r="CY72" s="1135"/>
      <c r="CZ72" s="1135"/>
      <c r="DA72" s="1135"/>
      <c r="DB72" s="1135"/>
      <c r="DC72" s="1135"/>
    </row>
    <row r="73" spans="2:107" ht="13.2" x14ac:dyDescent="0.2">
      <c r="B73" s="233"/>
      <c r="G73" s="1142"/>
      <c r="H73" s="1142"/>
      <c r="I73" s="1142"/>
      <c r="J73" s="1142"/>
      <c r="K73" s="1139"/>
      <c r="L73" s="1139"/>
      <c r="M73" s="1139"/>
      <c r="N73" s="1139"/>
      <c r="AM73" s="1140"/>
      <c r="AN73" s="1134" t="s">
        <v>619</v>
      </c>
      <c r="AO73" s="1134"/>
      <c r="AP73" s="1134"/>
      <c r="AQ73" s="1134"/>
      <c r="AR73" s="1134"/>
      <c r="AS73" s="1134"/>
      <c r="AT73" s="1134"/>
      <c r="AU73" s="1134"/>
      <c r="AV73" s="1134"/>
      <c r="AW73" s="1134"/>
      <c r="AX73" s="1134"/>
      <c r="AY73" s="1134"/>
      <c r="AZ73" s="1134"/>
      <c r="BA73" s="1134"/>
      <c r="BB73" s="1134" t="s">
        <v>617</v>
      </c>
      <c r="BC73" s="1134"/>
      <c r="BD73" s="1134"/>
      <c r="BE73" s="1134"/>
      <c r="BF73" s="1134"/>
      <c r="BG73" s="1134"/>
      <c r="BH73" s="1134"/>
      <c r="BI73" s="1134"/>
      <c r="BJ73" s="1134"/>
      <c r="BK73" s="1134"/>
      <c r="BL73" s="1134"/>
      <c r="BM73" s="1134"/>
      <c r="BN73" s="1134"/>
      <c r="BO73" s="1134"/>
      <c r="BP73" s="1133">
        <v>73.2</v>
      </c>
      <c r="BQ73" s="1133"/>
      <c r="BR73" s="1133"/>
      <c r="BS73" s="1133"/>
      <c r="BT73" s="1133"/>
      <c r="BU73" s="1133"/>
      <c r="BV73" s="1133"/>
      <c r="BW73" s="1133"/>
      <c r="BX73" s="1133">
        <v>49.7</v>
      </c>
      <c r="BY73" s="1133"/>
      <c r="BZ73" s="1133"/>
      <c r="CA73" s="1133"/>
      <c r="CB73" s="1133"/>
      <c r="CC73" s="1133"/>
      <c r="CD73" s="1133"/>
      <c r="CE73" s="1133"/>
      <c r="CF73" s="1133">
        <v>32.1</v>
      </c>
      <c r="CG73" s="1133"/>
      <c r="CH73" s="1133"/>
      <c r="CI73" s="1133"/>
      <c r="CJ73" s="1133"/>
      <c r="CK73" s="1133"/>
      <c r="CL73" s="1133"/>
      <c r="CM73" s="1133"/>
      <c r="CN73" s="1133">
        <v>19.8</v>
      </c>
      <c r="CO73" s="1133"/>
      <c r="CP73" s="1133"/>
      <c r="CQ73" s="1133"/>
      <c r="CR73" s="1133"/>
      <c r="CS73" s="1133"/>
      <c r="CT73" s="1133"/>
      <c r="CU73" s="1133"/>
      <c r="CV73" s="1133">
        <v>12.5</v>
      </c>
      <c r="CW73" s="1133"/>
      <c r="CX73" s="1133"/>
      <c r="CY73" s="1133"/>
      <c r="CZ73" s="1133"/>
      <c r="DA73" s="1133"/>
      <c r="DB73" s="1133"/>
      <c r="DC73" s="1133"/>
    </row>
    <row r="74" spans="2:107" ht="13.2" x14ac:dyDescent="0.2">
      <c r="B74" s="233"/>
      <c r="G74" s="1142"/>
      <c r="H74" s="1142"/>
      <c r="I74" s="1142"/>
      <c r="J74" s="1142"/>
      <c r="K74" s="1139"/>
      <c r="L74" s="1139"/>
      <c r="M74" s="1139"/>
      <c r="N74" s="1139"/>
      <c r="AM74" s="1140"/>
      <c r="AN74" s="1134"/>
      <c r="AO74" s="1134"/>
      <c r="AP74" s="1134"/>
      <c r="AQ74" s="1134"/>
      <c r="AR74" s="1134"/>
      <c r="AS74" s="1134"/>
      <c r="AT74" s="1134"/>
      <c r="AU74" s="1134"/>
      <c r="AV74" s="1134"/>
      <c r="AW74" s="1134"/>
      <c r="AX74" s="1134"/>
      <c r="AY74" s="1134"/>
      <c r="AZ74" s="1134"/>
      <c r="BA74" s="1134"/>
      <c r="BB74" s="1134"/>
      <c r="BC74" s="1134"/>
      <c r="BD74" s="1134"/>
      <c r="BE74" s="1134"/>
      <c r="BF74" s="1134"/>
      <c r="BG74" s="1134"/>
      <c r="BH74" s="1134"/>
      <c r="BI74" s="1134"/>
      <c r="BJ74" s="1134"/>
      <c r="BK74" s="1134"/>
      <c r="BL74" s="1134"/>
      <c r="BM74" s="1134"/>
      <c r="BN74" s="1134"/>
      <c r="BO74" s="1134"/>
      <c r="BP74" s="1133"/>
      <c r="BQ74" s="1133"/>
      <c r="BR74" s="1133"/>
      <c r="BS74" s="1133"/>
      <c r="BT74" s="1133"/>
      <c r="BU74" s="1133"/>
      <c r="BV74" s="1133"/>
      <c r="BW74" s="1133"/>
      <c r="BX74" s="1133"/>
      <c r="BY74" s="1133"/>
      <c r="BZ74" s="1133"/>
      <c r="CA74" s="1133"/>
      <c r="CB74" s="1133"/>
      <c r="CC74" s="1133"/>
      <c r="CD74" s="1133"/>
      <c r="CE74" s="1133"/>
      <c r="CF74" s="1133"/>
      <c r="CG74" s="1133"/>
      <c r="CH74" s="1133"/>
      <c r="CI74" s="1133"/>
      <c r="CJ74" s="1133"/>
      <c r="CK74" s="1133"/>
      <c r="CL74" s="1133"/>
      <c r="CM74" s="1133"/>
      <c r="CN74" s="1133"/>
      <c r="CO74" s="1133"/>
      <c r="CP74" s="1133"/>
      <c r="CQ74" s="1133"/>
      <c r="CR74" s="1133"/>
      <c r="CS74" s="1133"/>
      <c r="CT74" s="1133"/>
      <c r="CU74" s="1133"/>
      <c r="CV74" s="1133"/>
      <c r="CW74" s="1133"/>
      <c r="CX74" s="1133"/>
      <c r="CY74" s="1133"/>
      <c r="CZ74" s="1133"/>
      <c r="DA74" s="1133"/>
      <c r="DB74" s="1133"/>
      <c r="DC74" s="1133"/>
    </row>
    <row r="75" spans="2:107" ht="13.2" x14ac:dyDescent="0.2">
      <c r="B75" s="233"/>
      <c r="G75" s="1142"/>
      <c r="H75" s="1142"/>
      <c r="I75" s="1138"/>
      <c r="J75" s="1138"/>
      <c r="K75" s="1141"/>
      <c r="L75" s="1141"/>
      <c r="M75" s="1141"/>
      <c r="N75" s="1141"/>
      <c r="AM75" s="1140"/>
      <c r="AN75" s="1134"/>
      <c r="AO75" s="1134"/>
      <c r="AP75" s="1134"/>
      <c r="AQ75" s="1134"/>
      <c r="AR75" s="1134"/>
      <c r="AS75" s="1134"/>
      <c r="AT75" s="1134"/>
      <c r="AU75" s="1134"/>
      <c r="AV75" s="1134"/>
      <c r="AW75" s="1134"/>
      <c r="AX75" s="1134"/>
      <c r="AY75" s="1134"/>
      <c r="AZ75" s="1134"/>
      <c r="BA75" s="1134"/>
      <c r="BB75" s="1134" t="s">
        <v>615</v>
      </c>
      <c r="BC75" s="1134"/>
      <c r="BD75" s="1134"/>
      <c r="BE75" s="1134"/>
      <c r="BF75" s="1134"/>
      <c r="BG75" s="1134"/>
      <c r="BH75" s="1134"/>
      <c r="BI75" s="1134"/>
      <c r="BJ75" s="1134"/>
      <c r="BK75" s="1134"/>
      <c r="BL75" s="1134"/>
      <c r="BM75" s="1134"/>
      <c r="BN75" s="1134"/>
      <c r="BO75" s="1134"/>
      <c r="BP75" s="1133">
        <v>0.6</v>
      </c>
      <c r="BQ75" s="1133"/>
      <c r="BR75" s="1133"/>
      <c r="BS75" s="1133"/>
      <c r="BT75" s="1133"/>
      <c r="BU75" s="1133"/>
      <c r="BV75" s="1133"/>
      <c r="BW75" s="1133"/>
      <c r="BX75" s="1133">
        <v>0.7</v>
      </c>
      <c r="BY75" s="1133"/>
      <c r="BZ75" s="1133"/>
      <c r="CA75" s="1133"/>
      <c r="CB75" s="1133"/>
      <c r="CC75" s="1133"/>
      <c r="CD75" s="1133"/>
      <c r="CE75" s="1133"/>
      <c r="CF75" s="1133">
        <v>1.3</v>
      </c>
      <c r="CG75" s="1133"/>
      <c r="CH75" s="1133"/>
      <c r="CI75" s="1133"/>
      <c r="CJ75" s="1133"/>
      <c r="CK75" s="1133"/>
      <c r="CL75" s="1133"/>
      <c r="CM75" s="1133"/>
      <c r="CN75" s="1133">
        <v>1.5</v>
      </c>
      <c r="CO75" s="1133"/>
      <c r="CP75" s="1133"/>
      <c r="CQ75" s="1133"/>
      <c r="CR75" s="1133"/>
      <c r="CS75" s="1133"/>
      <c r="CT75" s="1133"/>
      <c r="CU75" s="1133"/>
      <c r="CV75" s="1133">
        <v>1.6</v>
      </c>
      <c r="CW75" s="1133"/>
      <c r="CX75" s="1133"/>
      <c r="CY75" s="1133"/>
      <c r="CZ75" s="1133"/>
      <c r="DA75" s="1133"/>
      <c r="DB75" s="1133"/>
      <c r="DC75" s="1133"/>
    </row>
    <row r="76" spans="2:107" ht="13.2" x14ac:dyDescent="0.2">
      <c r="B76" s="233"/>
      <c r="G76" s="1142"/>
      <c r="H76" s="1142"/>
      <c r="I76" s="1138"/>
      <c r="J76" s="1138"/>
      <c r="K76" s="1141"/>
      <c r="L76" s="1141"/>
      <c r="M76" s="1141"/>
      <c r="N76" s="1141"/>
      <c r="AM76" s="1140"/>
      <c r="AN76" s="1134"/>
      <c r="AO76" s="1134"/>
      <c r="AP76" s="1134"/>
      <c r="AQ76" s="1134"/>
      <c r="AR76" s="1134"/>
      <c r="AS76" s="1134"/>
      <c r="AT76" s="1134"/>
      <c r="AU76" s="1134"/>
      <c r="AV76" s="1134"/>
      <c r="AW76" s="1134"/>
      <c r="AX76" s="1134"/>
      <c r="AY76" s="1134"/>
      <c r="AZ76" s="1134"/>
      <c r="BA76" s="1134"/>
      <c r="BB76" s="1134"/>
      <c r="BC76" s="1134"/>
      <c r="BD76" s="1134"/>
      <c r="BE76" s="1134"/>
      <c r="BF76" s="1134"/>
      <c r="BG76" s="1134"/>
      <c r="BH76" s="1134"/>
      <c r="BI76" s="1134"/>
      <c r="BJ76" s="1134"/>
      <c r="BK76" s="1134"/>
      <c r="BL76" s="1134"/>
      <c r="BM76" s="1134"/>
      <c r="BN76" s="1134"/>
      <c r="BO76" s="1134"/>
      <c r="BP76" s="1133"/>
      <c r="BQ76" s="1133"/>
      <c r="BR76" s="1133"/>
      <c r="BS76" s="1133"/>
      <c r="BT76" s="1133"/>
      <c r="BU76" s="1133"/>
      <c r="BV76" s="1133"/>
      <c r="BW76" s="1133"/>
      <c r="BX76" s="1133"/>
      <c r="BY76" s="1133"/>
      <c r="BZ76" s="1133"/>
      <c r="CA76" s="1133"/>
      <c r="CB76" s="1133"/>
      <c r="CC76" s="1133"/>
      <c r="CD76" s="1133"/>
      <c r="CE76" s="1133"/>
      <c r="CF76" s="1133"/>
      <c r="CG76" s="1133"/>
      <c r="CH76" s="1133"/>
      <c r="CI76" s="1133"/>
      <c r="CJ76" s="1133"/>
      <c r="CK76" s="1133"/>
      <c r="CL76" s="1133"/>
      <c r="CM76" s="1133"/>
      <c r="CN76" s="1133"/>
      <c r="CO76" s="1133"/>
      <c r="CP76" s="1133"/>
      <c r="CQ76" s="1133"/>
      <c r="CR76" s="1133"/>
      <c r="CS76" s="1133"/>
      <c r="CT76" s="1133"/>
      <c r="CU76" s="1133"/>
      <c r="CV76" s="1133"/>
      <c r="CW76" s="1133"/>
      <c r="CX76" s="1133"/>
      <c r="CY76" s="1133"/>
      <c r="CZ76" s="1133"/>
      <c r="DA76" s="1133"/>
      <c r="DB76" s="1133"/>
      <c r="DC76" s="1133"/>
    </row>
    <row r="77" spans="2:107" ht="13.2" x14ac:dyDescent="0.2">
      <c r="B77" s="233"/>
      <c r="G77" s="1138"/>
      <c r="H77" s="1138"/>
      <c r="I77" s="1138"/>
      <c r="J77" s="1138"/>
      <c r="K77" s="1139"/>
      <c r="L77" s="1139"/>
      <c r="M77" s="1139"/>
      <c r="N77" s="1139"/>
      <c r="AN77" s="1135" t="s">
        <v>618</v>
      </c>
      <c r="AO77" s="1135"/>
      <c r="AP77" s="1135"/>
      <c r="AQ77" s="1135"/>
      <c r="AR77" s="1135"/>
      <c r="AS77" s="1135"/>
      <c r="AT77" s="1135"/>
      <c r="AU77" s="1135"/>
      <c r="AV77" s="1135"/>
      <c r="AW77" s="1135"/>
      <c r="AX77" s="1135"/>
      <c r="AY77" s="1135"/>
      <c r="AZ77" s="1135"/>
      <c r="BA77" s="1135"/>
      <c r="BB77" s="1134" t="s">
        <v>617</v>
      </c>
      <c r="BC77" s="1134"/>
      <c r="BD77" s="1134"/>
      <c r="BE77" s="1134"/>
      <c r="BF77" s="1134"/>
      <c r="BG77" s="1134"/>
      <c r="BH77" s="1134"/>
      <c r="BI77" s="1134"/>
      <c r="BJ77" s="1134"/>
      <c r="BK77" s="1134"/>
      <c r="BL77" s="1134"/>
      <c r="BM77" s="1134"/>
      <c r="BN77" s="1134"/>
      <c r="BO77" s="1134"/>
      <c r="BP77" s="1133"/>
      <c r="BQ77" s="1133"/>
      <c r="BR77" s="1133"/>
      <c r="BS77" s="1133"/>
      <c r="BT77" s="1133"/>
      <c r="BU77" s="1133"/>
      <c r="BV77" s="1133"/>
      <c r="BW77" s="1133"/>
      <c r="BX77" s="1133"/>
      <c r="BY77" s="1133"/>
      <c r="BZ77" s="1133"/>
      <c r="CA77" s="1133"/>
      <c r="CB77" s="1133"/>
      <c r="CC77" s="1133"/>
      <c r="CD77" s="1133"/>
      <c r="CE77" s="1133"/>
      <c r="CF77" s="1133"/>
      <c r="CG77" s="1133"/>
      <c r="CH77" s="1133"/>
      <c r="CI77" s="1133"/>
      <c r="CJ77" s="1133"/>
      <c r="CK77" s="1133"/>
      <c r="CL77" s="1133"/>
      <c r="CM77" s="1133"/>
      <c r="CN77" s="1133"/>
      <c r="CO77" s="1133"/>
      <c r="CP77" s="1133"/>
      <c r="CQ77" s="1133"/>
      <c r="CR77" s="1133"/>
      <c r="CS77" s="1133"/>
      <c r="CT77" s="1133"/>
      <c r="CU77" s="1133"/>
      <c r="CV77" s="1133"/>
      <c r="CW77" s="1133"/>
      <c r="CX77" s="1133"/>
      <c r="CY77" s="1133"/>
      <c r="CZ77" s="1133"/>
      <c r="DA77" s="1133"/>
      <c r="DB77" s="1133"/>
      <c r="DC77" s="1133"/>
    </row>
    <row r="78" spans="2:107" ht="13.2" x14ac:dyDescent="0.2">
      <c r="B78" s="233"/>
      <c r="G78" s="1138"/>
      <c r="H78" s="1138"/>
      <c r="I78" s="1138"/>
      <c r="J78" s="1138"/>
      <c r="K78" s="1139"/>
      <c r="L78" s="1139"/>
      <c r="M78" s="1139"/>
      <c r="N78" s="1139"/>
      <c r="AN78" s="1135"/>
      <c r="AO78" s="1135"/>
      <c r="AP78" s="1135"/>
      <c r="AQ78" s="1135"/>
      <c r="AR78" s="1135"/>
      <c r="AS78" s="1135"/>
      <c r="AT78" s="1135"/>
      <c r="AU78" s="1135"/>
      <c r="AV78" s="1135"/>
      <c r="AW78" s="1135"/>
      <c r="AX78" s="1135"/>
      <c r="AY78" s="1135"/>
      <c r="AZ78" s="1135"/>
      <c r="BA78" s="1135"/>
      <c r="BB78" s="1134"/>
      <c r="BC78" s="1134"/>
      <c r="BD78" s="1134"/>
      <c r="BE78" s="1134"/>
      <c r="BF78" s="1134"/>
      <c r="BG78" s="1134"/>
      <c r="BH78" s="1134"/>
      <c r="BI78" s="1134"/>
      <c r="BJ78" s="1134"/>
      <c r="BK78" s="1134"/>
      <c r="BL78" s="1134"/>
      <c r="BM78" s="1134"/>
      <c r="BN78" s="1134"/>
      <c r="BO78" s="1134"/>
      <c r="BP78" s="1133"/>
      <c r="BQ78" s="1133"/>
      <c r="BR78" s="1133"/>
      <c r="BS78" s="1133"/>
      <c r="BT78" s="1133"/>
      <c r="BU78" s="1133"/>
      <c r="BV78" s="1133"/>
      <c r="BW78" s="1133"/>
      <c r="BX78" s="1133"/>
      <c r="BY78" s="1133"/>
      <c r="BZ78" s="1133"/>
      <c r="CA78" s="1133"/>
      <c r="CB78" s="1133"/>
      <c r="CC78" s="1133"/>
      <c r="CD78" s="1133"/>
      <c r="CE78" s="1133"/>
      <c r="CF78" s="1133"/>
      <c r="CG78" s="1133"/>
      <c r="CH78" s="1133"/>
      <c r="CI78" s="1133"/>
      <c r="CJ78" s="1133"/>
      <c r="CK78" s="1133"/>
      <c r="CL78" s="1133"/>
      <c r="CM78" s="1133"/>
      <c r="CN78" s="1133"/>
      <c r="CO78" s="1133"/>
      <c r="CP78" s="1133"/>
      <c r="CQ78" s="1133"/>
      <c r="CR78" s="1133"/>
      <c r="CS78" s="1133"/>
      <c r="CT78" s="1133"/>
      <c r="CU78" s="1133"/>
      <c r="CV78" s="1133"/>
      <c r="CW78" s="1133"/>
      <c r="CX78" s="1133"/>
      <c r="CY78" s="1133"/>
      <c r="CZ78" s="1133"/>
      <c r="DA78" s="1133"/>
      <c r="DB78" s="1133"/>
      <c r="DC78" s="1133"/>
    </row>
    <row r="79" spans="2:107" ht="13.2" x14ac:dyDescent="0.2">
      <c r="B79" s="233"/>
      <c r="G79" s="1138"/>
      <c r="H79" s="1138"/>
      <c r="I79" s="1137"/>
      <c r="J79" s="1137"/>
      <c r="K79" s="1136"/>
      <c r="L79" s="1136"/>
      <c r="M79" s="1136"/>
      <c r="N79" s="1136"/>
      <c r="AN79" s="1135"/>
      <c r="AO79" s="1135"/>
      <c r="AP79" s="1135"/>
      <c r="AQ79" s="1135"/>
      <c r="AR79" s="1135"/>
      <c r="AS79" s="1135"/>
      <c r="AT79" s="1135"/>
      <c r="AU79" s="1135"/>
      <c r="AV79" s="1135"/>
      <c r="AW79" s="1135"/>
      <c r="AX79" s="1135"/>
      <c r="AY79" s="1135"/>
      <c r="AZ79" s="1135"/>
      <c r="BA79" s="1135"/>
      <c r="BB79" s="1134" t="s">
        <v>615</v>
      </c>
      <c r="BC79" s="1134"/>
      <c r="BD79" s="1134"/>
      <c r="BE79" s="1134"/>
      <c r="BF79" s="1134"/>
      <c r="BG79" s="1134"/>
      <c r="BH79" s="1134"/>
      <c r="BI79" s="1134"/>
      <c r="BJ79" s="1134"/>
      <c r="BK79" s="1134"/>
      <c r="BL79" s="1134"/>
      <c r="BM79" s="1134"/>
      <c r="BN79" s="1134"/>
      <c r="BO79" s="1134"/>
      <c r="BP79" s="1133"/>
      <c r="BQ79" s="1133"/>
      <c r="BR79" s="1133"/>
      <c r="BS79" s="1133"/>
      <c r="BT79" s="1133"/>
      <c r="BU79" s="1133"/>
      <c r="BV79" s="1133"/>
      <c r="BW79" s="1133"/>
      <c r="BX79" s="1133"/>
      <c r="BY79" s="1133"/>
      <c r="BZ79" s="1133"/>
      <c r="CA79" s="1133"/>
      <c r="CB79" s="1133"/>
      <c r="CC79" s="1133"/>
      <c r="CD79" s="1133"/>
      <c r="CE79" s="1133"/>
      <c r="CF79" s="1133"/>
      <c r="CG79" s="1133"/>
      <c r="CH79" s="1133"/>
      <c r="CI79" s="1133"/>
      <c r="CJ79" s="1133"/>
      <c r="CK79" s="1133"/>
      <c r="CL79" s="1133"/>
      <c r="CM79" s="1133"/>
      <c r="CN79" s="1133"/>
      <c r="CO79" s="1133"/>
      <c r="CP79" s="1133"/>
      <c r="CQ79" s="1133"/>
      <c r="CR79" s="1133"/>
      <c r="CS79" s="1133"/>
      <c r="CT79" s="1133"/>
      <c r="CU79" s="1133"/>
      <c r="CV79" s="1133"/>
      <c r="CW79" s="1133"/>
      <c r="CX79" s="1133"/>
      <c r="CY79" s="1133"/>
      <c r="CZ79" s="1133"/>
      <c r="DA79" s="1133"/>
      <c r="DB79" s="1133"/>
      <c r="DC79" s="1133"/>
    </row>
    <row r="80" spans="2:107" ht="13.2" x14ac:dyDescent="0.2">
      <c r="B80" s="233"/>
      <c r="G80" s="1138"/>
      <c r="H80" s="1138"/>
      <c r="I80" s="1137"/>
      <c r="J80" s="1137"/>
      <c r="K80" s="1136"/>
      <c r="L80" s="1136"/>
      <c r="M80" s="1136"/>
      <c r="N80" s="1136"/>
      <c r="AN80" s="1135"/>
      <c r="AO80" s="1135"/>
      <c r="AP80" s="1135"/>
      <c r="AQ80" s="1135"/>
      <c r="AR80" s="1135"/>
      <c r="AS80" s="1135"/>
      <c r="AT80" s="1135"/>
      <c r="AU80" s="1135"/>
      <c r="AV80" s="1135"/>
      <c r="AW80" s="1135"/>
      <c r="AX80" s="1135"/>
      <c r="AY80" s="1135"/>
      <c r="AZ80" s="1135"/>
      <c r="BA80" s="1135"/>
      <c r="BB80" s="1134"/>
      <c r="BC80" s="1134"/>
      <c r="BD80" s="1134"/>
      <c r="BE80" s="1134"/>
      <c r="BF80" s="1134"/>
      <c r="BG80" s="1134"/>
      <c r="BH80" s="1134"/>
      <c r="BI80" s="1134"/>
      <c r="BJ80" s="1134"/>
      <c r="BK80" s="1134"/>
      <c r="BL80" s="1134"/>
      <c r="BM80" s="1134"/>
      <c r="BN80" s="1134"/>
      <c r="BO80" s="1134"/>
      <c r="BP80" s="1133"/>
      <c r="BQ80" s="1133"/>
      <c r="BR80" s="1133"/>
      <c r="BS80" s="1133"/>
      <c r="BT80" s="1133"/>
      <c r="BU80" s="1133"/>
      <c r="BV80" s="1133"/>
      <c r="BW80" s="1133"/>
      <c r="BX80" s="1133"/>
      <c r="BY80" s="1133"/>
      <c r="BZ80" s="1133"/>
      <c r="CA80" s="1133"/>
      <c r="CB80" s="1133"/>
      <c r="CC80" s="1133"/>
      <c r="CD80" s="1133"/>
      <c r="CE80" s="1133"/>
      <c r="CF80" s="1133"/>
      <c r="CG80" s="1133"/>
      <c r="CH80" s="1133"/>
      <c r="CI80" s="1133"/>
      <c r="CJ80" s="1133"/>
      <c r="CK80" s="1133"/>
      <c r="CL80" s="1133"/>
      <c r="CM80" s="1133"/>
      <c r="CN80" s="1133"/>
      <c r="CO80" s="1133"/>
      <c r="CP80" s="1133"/>
      <c r="CQ80" s="1133"/>
      <c r="CR80" s="1133"/>
      <c r="CS80" s="1133"/>
      <c r="CT80" s="1133"/>
      <c r="CU80" s="1133"/>
      <c r="CV80" s="1133"/>
      <c r="CW80" s="1133"/>
      <c r="CX80" s="1133"/>
      <c r="CY80" s="1133"/>
      <c r="CZ80" s="1133"/>
      <c r="DA80" s="1133"/>
      <c r="DB80" s="1133"/>
      <c r="DC80" s="1133"/>
    </row>
    <row r="81" spans="2:109" ht="13.2" x14ac:dyDescent="0.2">
      <c r="B81" s="233"/>
    </row>
    <row r="82" spans="2:109" ht="16.2" x14ac:dyDescent="0.2">
      <c r="B82" s="233"/>
      <c r="K82" s="1132"/>
      <c r="L82" s="1132"/>
      <c r="M82" s="1132"/>
      <c r="N82" s="1132"/>
      <c r="AQ82" s="1132"/>
      <c r="AR82" s="1132"/>
      <c r="AS82" s="1132"/>
      <c r="AT82" s="1132"/>
      <c r="BC82" s="1132"/>
      <c r="BD82" s="1132"/>
      <c r="BE82" s="1132"/>
      <c r="BF82" s="1132"/>
      <c r="BO82" s="1132"/>
      <c r="BP82" s="1132"/>
      <c r="BQ82" s="1132"/>
      <c r="BR82" s="1132"/>
      <c r="CA82" s="1132"/>
      <c r="CB82" s="1132"/>
      <c r="CC82" s="1132"/>
      <c r="CD82" s="1132"/>
      <c r="CM82" s="1132"/>
      <c r="CN82" s="1132"/>
      <c r="CO82" s="1132"/>
      <c r="CP82" s="1132"/>
      <c r="CY82" s="1132"/>
      <c r="CZ82" s="1132"/>
      <c r="DA82" s="1132"/>
      <c r="DB82" s="1132"/>
      <c r="DC82" s="1132"/>
    </row>
    <row r="83" spans="2:109" ht="13.2" x14ac:dyDescent="0.2">
      <c r="B83" s="310"/>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311"/>
    </row>
    <row r="84" spans="2:109" ht="13.2" x14ac:dyDescent="0.2">
      <c r="DD84" s="229"/>
      <c r="DE84" s="229"/>
    </row>
    <row r="85" spans="2:109" ht="13.2" x14ac:dyDescent="0.2">
      <c r="DD85" s="229"/>
      <c r="DE85" s="229"/>
    </row>
    <row r="86" spans="2:109" ht="13.2" hidden="1" x14ac:dyDescent="0.2">
      <c r="DD86" s="229"/>
      <c r="DE86" s="229"/>
    </row>
    <row r="87" spans="2:109" ht="13.2" hidden="1" x14ac:dyDescent="0.2">
      <c r="K87" s="1131"/>
      <c r="AQ87" s="1131"/>
      <c r="BC87" s="1131"/>
      <c r="BO87" s="1131"/>
      <c r="CA87" s="1131"/>
      <c r="CM87" s="1131"/>
      <c r="CY87" s="1131"/>
      <c r="DD87" s="229"/>
      <c r="DE87" s="229"/>
    </row>
    <row r="88" spans="2:109" ht="13.2" hidden="1" x14ac:dyDescent="0.2">
      <c r="DD88" s="229"/>
      <c r="DE88" s="229"/>
    </row>
    <row r="89" spans="2:109" ht="13.2" hidden="1" x14ac:dyDescent="0.2">
      <c r="DD89" s="229"/>
      <c r="DE89" s="229"/>
    </row>
    <row r="90" spans="2:109" ht="13.2" hidden="1" x14ac:dyDescent="0.2">
      <c r="DD90" s="229"/>
      <c r="DE90" s="229"/>
    </row>
    <row r="91" spans="2:109" ht="13.2" hidden="1" x14ac:dyDescent="0.2">
      <c r="DD91" s="229"/>
      <c r="DE91" s="229"/>
    </row>
    <row r="92" spans="2:109" ht="13.5" hidden="1" customHeight="1" x14ac:dyDescent="0.2">
      <c r="DD92" s="229"/>
      <c r="DE92" s="229"/>
    </row>
    <row r="93" spans="2:109" ht="13.5" hidden="1" customHeight="1" x14ac:dyDescent="0.2">
      <c r="DD93" s="229"/>
      <c r="DE93" s="229"/>
    </row>
    <row r="94" spans="2:109" ht="13.5" hidden="1" customHeight="1" x14ac:dyDescent="0.2">
      <c r="DD94" s="229"/>
      <c r="DE94" s="229"/>
    </row>
    <row r="95" spans="2:109" ht="13.5" hidden="1" customHeight="1" x14ac:dyDescent="0.2">
      <c r="DD95" s="229"/>
      <c r="DE95" s="229"/>
    </row>
    <row r="96" spans="2:109" ht="13.5" hidden="1" customHeight="1" x14ac:dyDescent="0.2">
      <c r="DD96" s="229"/>
      <c r="DE96" s="229"/>
    </row>
    <row r="97" spans="108:109" ht="13.5" hidden="1" customHeight="1" x14ac:dyDescent="0.2">
      <c r="DD97" s="229"/>
      <c r="DE97" s="229"/>
    </row>
    <row r="98" spans="108:109" ht="13.5" hidden="1" customHeight="1" x14ac:dyDescent="0.2">
      <c r="DD98" s="229"/>
      <c r="DE98" s="229"/>
    </row>
    <row r="99" spans="108:109" ht="13.5" hidden="1" customHeight="1" x14ac:dyDescent="0.2">
      <c r="DD99" s="229"/>
      <c r="DE99" s="229"/>
    </row>
    <row r="100" spans="108:109" ht="13.5" hidden="1" customHeight="1" x14ac:dyDescent="0.2">
      <c r="DD100" s="229"/>
      <c r="DE100" s="229"/>
    </row>
    <row r="101" spans="108:109" ht="13.5" hidden="1" customHeight="1" x14ac:dyDescent="0.2">
      <c r="DD101" s="229"/>
      <c r="DE101" s="229"/>
    </row>
    <row r="102" spans="108:109" ht="13.5" hidden="1" customHeight="1" x14ac:dyDescent="0.2">
      <c r="DD102" s="229"/>
      <c r="DE102" s="229"/>
    </row>
    <row r="103" spans="108:109" ht="13.5" hidden="1" customHeight="1" x14ac:dyDescent="0.2">
      <c r="DD103" s="229"/>
      <c r="DE103" s="229"/>
    </row>
    <row r="104" spans="108:109" ht="13.5" hidden="1" customHeight="1" x14ac:dyDescent="0.2">
      <c r="DD104" s="229"/>
      <c r="DE104" s="229"/>
    </row>
    <row r="105" spans="108:109" ht="13.5" hidden="1" customHeight="1" x14ac:dyDescent="0.2">
      <c r="DD105" s="229"/>
      <c r="DE105" s="229"/>
    </row>
    <row r="106" spans="108:109" ht="13.5" hidden="1" customHeight="1" x14ac:dyDescent="0.2">
      <c r="DD106" s="229"/>
      <c r="DE106" s="229"/>
    </row>
    <row r="107" spans="108:109" ht="13.5" hidden="1" customHeight="1" x14ac:dyDescent="0.2">
      <c r="DD107" s="229"/>
      <c r="DE107" s="229"/>
    </row>
    <row r="108" spans="108:109" ht="13.5" hidden="1" customHeight="1" x14ac:dyDescent="0.2">
      <c r="DD108" s="229"/>
      <c r="DE108" s="229"/>
    </row>
    <row r="109" spans="108:109" ht="13.5" hidden="1" customHeight="1" x14ac:dyDescent="0.2">
      <c r="DD109" s="229"/>
      <c r="DE109" s="229"/>
    </row>
    <row r="110" spans="108:109" ht="13.5" hidden="1" customHeight="1" x14ac:dyDescent="0.2">
      <c r="DD110" s="229"/>
      <c r="DE110" s="229"/>
    </row>
    <row r="111" spans="108:109" ht="13.5" hidden="1" customHeight="1" x14ac:dyDescent="0.2">
      <c r="DD111" s="229"/>
      <c r="DE111" s="229"/>
    </row>
    <row r="112" spans="108:109" ht="13.5" hidden="1" customHeight="1" x14ac:dyDescent="0.2">
      <c r="DD112" s="229"/>
      <c r="DE112" s="229"/>
    </row>
    <row r="113" spans="108:109" ht="13.5" hidden="1" customHeight="1" x14ac:dyDescent="0.2">
      <c r="DD113" s="229"/>
      <c r="DE113" s="229"/>
    </row>
    <row r="114" spans="108:109" ht="13.5" hidden="1" customHeight="1" x14ac:dyDescent="0.2">
      <c r="DD114" s="229"/>
      <c r="DE114" s="229"/>
    </row>
    <row r="115" spans="108:109" ht="13.5" hidden="1" customHeight="1" x14ac:dyDescent="0.2">
      <c r="DD115" s="229"/>
      <c r="DE115" s="229"/>
    </row>
    <row r="116" spans="108:109" ht="13.5" hidden="1" customHeight="1" x14ac:dyDescent="0.2">
      <c r="DD116" s="229"/>
      <c r="DE116" s="229"/>
    </row>
    <row r="117" spans="108:109" ht="13.5" hidden="1" customHeight="1" x14ac:dyDescent="0.2">
      <c r="DD117" s="229"/>
      <c r="DE117" s="229"/>
    </row>
    <row r="118" spans="108:109" ht="13.5" hidden="1" customHeight="1" x14ac:dyDescent="0.2">
      <c r="DD118" s="229"/>
      <c r="DE118" s="229"/>
    </row>
    <row r="119" spans="108:109" ht="13.5" hidden="1" customHeight="1" x14ac:dyDescent="0.2">
      <c r="DD119" s="229"/>
      <c r="DE119" s="229"/>
    </row>
    <row r="120" spans="108:109" ht="13.5" hidden="1" customHeight="1" x14ac:dyDescent="0.2">
      <c r="DD120" s="229"/>
      <c r="DE120" s="229"/>
    </row>
    <row r="121" spans="108:109" ht="13.5" hidden="1" customHeight="1" x14ac:dyDescent="0.2">
      <c r="DD121" s="229"/>
      <c r="DE121" s="229"/>
    </row>
    <row r="122" spans="108:109" ht="13.5" hidden="1" customHeight="1" x14ac:dyDescent="0.2">
      <c r="DD122" s="229"/>
      <c r="DE122" s="229"/>
    </row>
    <row r="123" spans="108:109" ht="13.5" hidden="1" customHeight="1" x14ac:dyDescent="0.2">
      <c r="DD123" s="229"/>
      <c r="DE123" s="229"/>
    </row>
    <row r="124" spans="108:109" ht="13.5" hidden="1" customHeight="1" x14ac:dyDescent="0.2">
      <c r="DD124" s="229"/>
      <c r="DE124" s="229"/>
    </row>
    <row r="125" spans="108:109" ht="13.5" hidden="1" customHeight="1" x14ac:dyDescent="0.2">
      <c r="DD125" s="229"/>
      <c r="DE125" s="229"/>
    </row>
    <row r="126" spans="108:109" ht="13.5" hidden="1" customHeight="1" x14ac:dyDescent="0.2">
      <c r="DD126" s="229"/>
      <c r="DE126" s="229"/>
    </row>
    <row r="127" spans="108:109" ht="13.5" hidden="1" customHeight="1" x14ac:dyDescent="0.2">
      <c r="DD127" s="229"/>
      <c r="DE127" s="229"/>
    </row>
    <row r="128" spans="108:109" ht="13.5" hidden="1" customHeight="1" x14ac:dyDescent="0.2">
      <c r="DD128" s="229"/>
      <c r="DE128" s="229"/>
    </row>
    <row r="129" spans="108:109" ht="13.5" hidden="1" customHeight="1" x14ac:dyDescent="0.2">
      <c r="DD129" s="229"/>
      <c r="DE129" s="229"/>
    </row>
    <row r="130" spans="108:109" ht="13.5" hidden="1" customHeight="1" x14ac:dyDescent="0.2">
      <c r="DD130" s="229"/>
      <c r="DE130" s="229"/>
    </row>
    <row r="131" spans="108:109" ht="13.5" hidden="1" customHeight="1" x14ac:dyDescent="0.2">
      <c r="DD131" s="229"/>
      <c r="DE131" s="229"/>
    </row>
    <row r="132" spans="108:109" ht="13.5" hidden="1" customHeight="1" x14ac:dyDescent="0.2">
      <c r="DD132" s="229"/>
      <c r="DE132" s="229"/>
    </row>
    <row r="133" spans="108:109" ht="13.5" hidden="1" customHeight="1" x14ac:dyDescent="0.2">
      <c r="DD133" s="229"/>
      <c r="DE133" s="229"/>
    </row>
    <row r="134" spans="108:109" ht="13.5" hidden="1" customHeight="1" x14ac:dyDescent="0.2">
      <c r="DD134" s="229"/>
      <c r="DE134" s="229"/>
    </row>
    <row r="135" spans="108:109" ht="13.5" hidden="1" customHeight="1" x14ac:dyDescent="0.2">
      <c r="DD135" s="229"/>
      <c r="DE135" s="229"/>
    </row>
    <row r="136" spans="108:109" ht="13.5" hidden="1" customHeight="1" x14ac:dyDescent="0.2">
      <c r="DD136" s="229"/>
      <c r="DE136" s="229"/>
    </row>
    <row r="137" spans="108:109" ht="13.5" hidden="1" customHeight="1" x14ac:dyDescent="0.2">
      <c r="DD137" s="229"/>
      <c r="DE137" s="229"/>
    </row>
    <row r="138" spans="108:109" ht="13.5" hidden="1" customHeight="1" x14ac:dyDescent="0.2">
      <c r="DD138" s="229"/>
      <c r="DE138" s="229"/>
    </row>
    <row r="139" spans="108:109" ht="13.5" hidden="1" customHeight="1" x14ac:dyDescent="0.2">
      <c r="DD139" s="229"/>
      <c r="DE139" s="229"/>
    </row>
    <row r="140" spans="108:109" ht="13.5" hidden="1" customHeight="1" x14ac:dyDescent="0.2">
      <c r="DD140" s="229"/>
      <c r="DE140" s="229"/>
    </row>
    <row r="141" spans="108:109" ht="13.5" hidden="1" customHeight="1" x14ac:dyDescent="0.2">
      <c r="DD141" s="229"/>
      <c r="DE141" s="229"/>
    </row>
    <row r="142" spans="108:109" ht="13.5" hidden="1" customHeight="1" x14ac:dyDescent="0.2">
      <c r="DD142" s="229"/>
      <c r="DE142" s="229"/>
    </row>
    <row r="143" spans="108:109" ht="13.5" hidden="1" customHeight="1" x14ac:dyDescent="0.2">
      <c r="DD143" s="229"/>
      <c r="DE143" s="229"/>
    </row>
    <row r="144" spans="108:109" ht="13.5" hidden="1" customHeight="1" x14ac:dyDescent="0.2">
      <c r="DD144" s="229"/>
      <c r="DE144" s="229"/>
    </row>
    <row r="145" spans="108:109" ht="13.5" hidden="1" customHeight="1" x14ac:dyDescent="0.2">
      <c r="DD145" s="229"/>
      <c r="DE145" s="229"/>
    </row>
    <row r="146" spans="108:109" ht="13.5" hidden="1" customHeight="1" x14ac:dyDescent="0.2">
      <c r="DD146" s="229"/>
      <c r="DE146" s="229"/>
    </row>
    <row r="147" spans="108:109" ht="13.5" hidden="1" customHeight="1" x14ac:dyDescent="0.2">
      <c r="DD147" s="229"/>
      <c r="DE147" s="229"/>
    </row>
    <row r="148" spans="108:109" ht="13.5" hidden="1" customHeight="1" x14ac:dyDescent="0.2">
      <c r="DD148" s="229"/>
      <c r="DE148" s="229"/>
    </row>
    <row r="149" spans="108:109" ht="13.5" hidden="1" customHeight="1" x14ac:dyDescent="0.2">
      <c r="DD149" s="229"/>
      <c r="DE149" s="229"/>
    </row>
    <row r="150" spans="108:109" ht="13.5" hidden="1" customHeight="1" x14ac:dyDescent="0.2">
      <c r="DD150" s="229"/>
      <c r="DE150" s="229"/>
    </row>
    <row r="151" spans="108:109" ht="13.5" hidden="1" customHeight="1" x14ac:dyDescent="0.2">
      <c r="DD151" s="229"/>
      <c r="DE151" s="229"/>
    </row>
    <row r="152" spans="108:109" ht="13.5" hidden="1" customHeight="1" x14ac:dyDescent="0.2">
      <c r="DD152" s="229"/>
      <c r="DE152" s="229"/>
    </row>
    <row r="153" spans="108:109" ht="13.5" hidden="1" customHeight="1" x14ac:dyDescent="0.2">
      <c r="DD153" s="229"/>
      <c r="DE153" s="229"/>
    </row>
    <row r="154" spans="108:109" ht="13.5" hidden="1" customHeight="1" x14ac:dyDescent="0.2">
      <c r="DD154" s="229"/>
      <c r="DE154" s="229"/>
    </row>
    <row r="155" spans="108:109" ht="13.5" hidden="1" customHeight="1" x14ac:dyDescent="0.2">
      <c r="DD155" s="229"/>
      <c r="DE155" s="229"/>
    </row>
    <row r="156" spans="108:109" ht="13.5" hidden="1" customHeight="1" x14ac:dyDescent="0.2">
      <c r="DD156" s="229"/>
      <c r="DE156" s="229"/>
    </row>
    <row r="157" spans="108:109" ht="13.5" hidden="1" customHeight="1" x14ac:dyDescent="0.2">
      <c r="DD157" s="229"/>
      <c r="DE157" s="229"/>
    </row>
    <row r="158" spans="108:109" ht="13.5" hidden="1" customHeight="1" x14ac:dyDescent="0.2">
      <c r="DD158" s="229"/>
      <c r="DE158" s="229"/>
    </row>
    <row r="159" spans="108:109" ht="13.5" hidden="1" customHeight="1" x14ac:dyDescent="0.2">
      <c r="DD159" s="229"/>
      <c r="DE159" s="229"/>
    </row>
    <row r="160" spans="108:109" ht="13.5" hidden="1" customHeight="1" x14ac:dyDescent="0.2">
      <c r="DD160" s="229"/>
      <c r="DE160" s="22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1xXFmKyOrIfBU9JGctpMV1YRQExqwdGwjm5JedEzCGdWD2fEgide83XjVf7CNzSthnNj6bWmy58exWcod1Lz+w==" saltValue="RKpA9F/SwRZDAYqXPUi+T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28" customWidth="1"/>
    <col min="35" max="122" width="2.44140625" style="227" customWidth="1"/>
    <col min="123" max="16384" width="2.44140625" style="227" hidden="1"/>
  </cols>
  <sheetData>
    <row r="1" spans="1:34" ht="13.5" customHeight="1" x14ac:dyDescent="0.2">
      <c r="A1" s="227"/>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row>
    <row r="2" spans="1:34" ht="13.2" x14ac:dyDescent="0.2">
      <c r="S2" s="227"/>
      <c r="AH2" s="227"/>
    </row>
    <row r="3" spans="1:34" ht="13.2" x14ac:dyDescent="0.2">
      <c r="C3" s="227"/>
      <c r="D3" s="227"/>
      <c r="E3" s="227"/>
      <c r="F3" s="227"/>
      <c r="G3" s="227"/>
      <c r="H3" s="227"/>
      <c r="I3" s="227"/>
      <c r="J3" s="227"/>
      <c r="K3" s="227"/>
      <c r="L3" s="227"/>
      <c r="M3" s="227"/>
      <c r="N3" s="227"/>
      <c r="O3" s="227"/>
      <c r="P3" s="227"/>
      <c r="Q3" s="227"/>
      <c r="R3" s="227"/>
      <c r="S3" s="227"/>
      <c r="U3" s="227"/>
      <c r="V3" s="227"/>
      <c r="W3" s="227"/>
      <c r="X3" s="227"/>
      <c r="Y3" s="227"/>
      <c r="Z3" s="227"/>
      <c r="AA3" s="227"/>
      <c r="AB3" s="227"/>
      <c r="AC3" s="227"/>
      <c r="AD3" s="227"/>
      <c r="AE3" s="227"/>
      <c r="AF3" s="227"/>
      <c r="AG3" s="227"/>
      <c r="AH3" s="227"/>
    </row>
    <row r="4" spans="1:34" ht="13.2" x14ac:dyDescent="0.2"/>
    <row r="5" spans="1:34" ht="13.2" x14ac:dyDescent="0.2"/>
    <row r="6" spans="1:34" ht="13.2" x14ac:dyDescent="0.2"/>
    <row r="7" spans="1:34" ht="13.2" x14ac:dyDescent="0.2"/>
    <row r="8" spans="1:34" ht="13.2" x14ac:dyDescent="0.2"/>
    <row r="9" spans="1:34" ht="13.2" x14ac:dyDescent="0.2">
      <c r="AH9" s="227"/>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27"/>
    </row>
    <row r="18" spans="12:34" ht="13.2" x14ac:dyDescent="0.2"/>
    <row r="19" spans="12:34" ht="13.2" x14ac:dyDescent="0.2"/>
    <row r="20" spans="12:34" ht="13.2" x14ac:dyDescent="0.2">
      <c r="AH20" s="227"/>
    </row>
    <row r="21" spans="12:34" ht="13.2" x14ac:dyDescent="0.2">
      <c r="AH21" s="227"/>
    </row>
    <row r="22" spans="12:34" ht="13.2" x14ac:dyDescent="0.2"/>
    <row r="23" spans="12:34" ht="13.2" x14ac:dyDescent="0.2"/>
    <row r="24" spans="12:34" ht="13.2" x14ac:dyDescent="0.2">
      <c r="Q24" s="227"/>
    </row>
    <row r="25" spans="12:34" ht="13.2" x14ac:dyDescent="0.2"/>
    <row r="26" spans="12:34" ht="13.2" x14ac:dyDescent="0.2"/>
    <row r="27" spans="12:34" ht="13.2" x14ac:dyDescent="0.2"/>
    <row r="28" spans="12:34" ht="13.2" x14ac:dyDescent="0.2">
      <c r="T28" s="227"/>
      <c r="AH28" s="227"/>
    </row>
    <row r="29" spans="12:34" ht="13.2" x14ac:dyDescent="0.2">
      <c r="U29" s="227"/>
    </row>
    <row r="30" spans="12:34" ht="13.2" x14ac:dyDescent="0.2"/>
    <row r="31" spans="12:34" ht="13.2" x14ac:dyDescent="0.2">
      <c r="Q31" s="227"/>
    </row>
    <row r="32" spans="12:34" ht="13.2" x14ac:dyDescent="0.2">
      <c r="L32" s="227"/>
    </row>
    <row r="33" spans="2:34" ht="13.2" x14ac:dyDescent="0.2">
      <c r="C33" s="227"/>
      <c r="E33" s="227"/>
      <c r="G33" s="227"/>
      <c r="I33" s="227"/>
      <c r="X33" s="227"/>
    </row>
    <row r="34" spans="2:34" ht="13.2" x14ac:dyDescent="0.2">
      <c r="B34" s="227"/>
      <c r="O34" s="227"/>
      <c r="P34" s="227"/>
      <c r="R34" s="227"/>
      <c r="T34" s="227"/>
    </row>
    <row r="35" spans="2:34" ht="13.2" x14ac:dyDescent="0.2">
      <c r="D35" s="227"/>
      <c r="U35" s="227"/>
      <c r="W35" s="227"/>
      <c r="AC35" s="227"/>
      <c r="AD35" s="227"/>
      <c r="AE35" s="227"/>
      <c r="AF35" s="227"/>
      <c r="AG35" s="227"/>
      <c r="AH35" s="227"/>
    </row>
    <row r="36" spans="2:34" ht="13.2" x14ac:dyDescent="0.2">
      <c r="H36" s="227"/>
      <c r="J36" s="227"/>
      <c r="K36" s="227"/>
      <c r="M36" s="227"/>
      <c r="V36" s="227"/>
      <c r="Y36" s="227"/>
      <c r="Z36" s="227"/>
      <c r="AA36" s="227"/>
      <c r="AB36" s="227"/>
      <c r="AC36" s="227"/>
      <c r="AD36" s="227"/>
      <c r="AE36" s="227"/>
      <c r="AF36" s="227"/>
      <c r="AG36" s="227"/>
      <c r="AH36" s="227"/>
    </row>
    <row r="37" spans="2:34" ht="13.2" x14ac:dyDescent="0.2">
      <c r="AH37" s="227"/>
    </row>
    <row r="38" spans="2:34" ht="13.2" x14ac:dyDescent="0.2">
      <c r="AG38" s="227"/>
      <c r="AH38" s="227"/>
    </row>
    <row r="39" spans="2:34" ht="13.2" x14ac:dyDescent="0.2"/>
    <row r="40" spans="2:34" ht="13.2" x14ac:dyDescent="0.2">
      <c r="X40" s="227"/>
    </row>
    <row r="41" spans="2:34" ht="13.2" x14ac:dyDescent="0.2">
      <c r="R41" s="227"/>
    </row>
    <row r="42" spans="2:34" ht="13.2" x14ac:dyDescent="0.2">
      <c r="W42" s="227"/>
    </row>
    <row r="43" spans="2:34" ht="13.2" x14ac:dyDescent="0.2">
      <c r="V43" s="227"/>
      <c r="Y43" s="227"/>
      <c r="Z43" s="227"/>
      <c r="AA43" s="227"/>
      <c r="AB43" s="227"/>
      <c r="AC43" s="227"/>
      <c r="AD43" s="227"/>
      <c r="AE43" s="227"/>
      <c r="AF43" s="227"/>
      <c r="AG43" s="227"/>
      <c r="AH43" s="227"/>
    </row>
    <row r="44" spans="2:34" ht="13.2" x14ac:dyDescent="0.2">
      <c r="AH44" s="227"/>
    </row>
    <row r="45" spans="2:34" ht="13.2" x14ac:dyDescent="0.2">
      <c r="X45" s="227"/>
    </row>
    <row r="46" spans="2:34" ht="13.2" x14ac:dyDescent="0.2"/>
    <row r="47" spans="2:34" ht="13.2" x14ac:dyDescent="0.2"/>
    <row r="48" spans="2:34" ht="13.2" x14ac:dyDescent="0.2">
      <c r="U48" s="227"/>
      <c r="V48" s="227"/>
      <c r="W48" s="227"/>
      <c r="Y48" s="227"/>
      <c r="Z48" s="227"/>
      <c r="AA48" s="227"/>
      <c r="AB48" s="227"/>
      <c r="AC48" s="227"/>
      <c r="AD48" s="227"/>
      <c r="AE48" s="227"/>
      <c r="AF48" s="227"/>
      <c r="AG48" s="227"/>
      <c r="AH48" s="227"/>
    </row>
    <row r="49" spans="28:34" ht="13.2" x14ac:dyDescent="0.2"/>
    <row r="50" spans="28:34" ht="13.2" x14ac:dyDescent="0.2">
      <c r="AE50" s="227"/>
      <c r="AF50" s="227"/>
      <c r="AG50" s="227"/>
      <c r="AH50" s="227"/>
    </row>
    <row r="51" spans="28:34" ht="13.2" x14ac:dyDescent="0.2">
      <c r="AC51" s="227"/>
      <c r="AD51" s="227"/>
      <c r="AE51" s="227"/>
      <c r="AF51" s="227"/>
      <c r="AG51" s="227"/>
      <c r="AH51" s="227"/>
    </row>
    <row r="52" spans="28:34" ht="13.2" x14ac:dyDescent="0.2"/>
    <row r="53" spans="28:34" ht="13.2" x14ac:dyDescent="0.2">
      <c r="AF53" s="227"/>
      <c r="AG53" s="227"/>
      <c r="AH53" s="227"/>
    </row>
    <row r="54" spans="28:34" ht="13.2" x14ac:dyDescent="0.2">
      <c r="AH54" s="227"/>
    </row>
    <row r="55" spans="28:34" ht="13.2" x14ac:dyDescent="0.2"/>
    <row r="56" spans="28:34" ht="13.2" x14ac:dyDescent="0.2">
      <c r="AB56" s="227"/>
      <c r="AC56" s="227"/>
      <c r="AD56" s="227"/>
      <c r="AE56" s="227"/>
      <c r="AF56" s="227"/>
      <c r="AG56" s="227"/>
      <c r="AH56" s="227"/>
    </row>
    <row r="57" spans="28:34" ht="13.2" x14ac:dyDescent="0.2">
      <c r="AH57" s="227"/>
    </row>
    <row r="58" spans="28:34" ht="13.2" x14ac:dyDescent="0.2">
      <c r="AH58" s="227"/>
    </row>
    <row r="59" spans="28:34" ht="13.2" x14ac:dyDescent="0.2"/>
    <row r="60" spans="28:34" ht="13.2" x14ac:dyDescent="0.2"/>
    <row r="61" spans="28:34" ht="13.2" x14ac:dyDescent="0.2"/>
    <row r="62" spans="28:34" ht="13.2" x14ac:dyDescent="0.2"/>
    <row r="63" spans="28:34" ht="13.2" x14ac:dyDescent="0.2">
      <c r="AH63" s="227"/>
    </row>
    <row r="64" spans="28:34" ht="13.2" x14ac:dyDescent="0.2">
      <c r="AG64" s="227"/>
      <c r="AH64" s="227"/>
    </row>
    <row r="65" spans="28:34" ht="13.2" x14ac:dyDescent="0.2"/>
    <row r="66" spans="28:34" ht="13.2" x14ac:dyDescent="0.2"/>
    <row r="67" spans="28:34" ht="13.2" x14ac:dyDescent="0.2"/>
    <row r="68" spans="28:34" ht="13.2" x14ac:dyDescent="0.2">
      <c r="AB68" s="227"/>
      <c r="AC68" s="227"/>
      <c r="AD68" s="227"/>
      <c r="AE68" s="227"/>
      <c r="AF68" s="227"/>
      <c r="AG68" s="227"/>
      <c r="AH68" s="227"/>
    </row>
    <row r="69" spans="28:34" ht="13.2" x14ac:dyDescent="0.2">
      <c r="AF69" s="227"/>
      <c r="AG69" s="227"/>
      <c r="AH69" s="227"/>
    </row>
    <row r="70" spans="28:34" ht="13.2" x14ac:dyDescent="0.2"/>
    <row r="71" spans="28:34" ht="13.2" x14ac:dyDescent="0.2"/>
    <row r="72" spans="28:34" ht="13.2" x14ac:dyDescent="0.2"/>
    <row r="73" spans="28:34" ht="13.2" x14ac:dyDescent="0.2"/>
    <row r="74" spans="28:34" ht="13.2" x14ac:dyDescent="0.2"/>
    <row r="75" spans="28:34" ht="13.2" x14ac:dyDescent="0.2">
      <c r="AH75" s="227"/>
    </row>
    <row r="76" spans="28:34" ht="13.2" x14ac:dyDescent="0.2">
      <c r="AF76" s="227"/>
      <c r="AG76" s="227"/>
      <c r="AH76" s="227"/>
    </row>
    <row r="77" spans="28:34" ht="13.2" x14ac:dyDescent="0.2">
      <c r="AG77" s="227"/>
      <c r="AH77" s="227"/>
    </row>
    <row r="78" spans="28:34" ht="13.2" x14ac:dyDescent="0.2"/>
    <row r="79" spans="28:34" ht="13.2" x14ac:dyDescent="0.2"/>
    <row r="80" spans="28:34" ht="13.2" x14ac:dyDescent="0.2"/>
    <row r="81" spans="25:34" ht="13.2" x14ac:dyDescent="0.2"/>
    <row r="82" spans="25:34" ht="13.2" x14ac:dyDescent="0.2">
      <c r="Y82" s="227"/>
    </row>
    <row r="83" spans="25:34" ht="13.2" x14ac:dyDescent="0.2">
      <c r="Y83" s="227"/>
      <c r="Z83" s="227"/>
      <c r="AA83" s="227"/>
      <c r="AB83" s="227"/>
      <c r="AC83" s="227"/>
      <c r="AD83" s="227"/>
      <c r="AE83" s="227"/>
      <c r="AF83" s="227"/>
      <c r="AG83" s="227"/>
      <c r="AH83" s="227"/>
    </row>
    <row r="84" spans="25:34" ht="13.2" x14ac:dyDescent="0.2"/>
    <row r="85" spans="25:34" ht="13.2" x14ac:dyDescent="0.2"/>
    <row r="86" spans="25:34" ht="13.2" x14ac:dyDescent="0.2"/>
    <row r="87" spans="25:34" ht="13.2" x14ac:dyDescent="0.2"/>
    <row r="88" spans="25:34" ht="13.2" x14ac:dyDescent="0.2">
      <c r="AH88" s="227"/>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27"/>
      <c r="AG94" s="227"/>
      <c r="AH94" s="227"/>
    </row>
    <row r="95" spans="25:34" ht="13.5" customHeight="1" x14ac:dyDescent="0.2">
      <c r="AH95" s="22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27"/>
    </row>
    <row r="102" spans="33:34" ht="13.5" customHeight="1" x14ac:dyDescent="0.2"/>
    <row r="103" spans="33:34" ht="13.5" customHeight="1" x14ac:dyDescent="0.2"/>
    <row r="104" spans="33:34" ht="13.5" customHeight="1" x14ac:dyDescent="0.2">
      <c r="AG104" s="227"/>
      <c r="AH104" s="22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27"/>
    </row>
    <row r="117" spans="34:122" ht="13.5" customHeight="1" x14ac:dyDescent="0.2"/>
    <row r="118" spans="34:122" ht="13.5" customHeight="1" x14ac:dyDescent="0.2"/>
    <row r="119" spans="34:122" ht="13.5" customHeight="1" x14ac:dyDescent="0.2"/>
    <row r="120" spans="34:122" ht="13.5" customHeight="1" x14ac:dyDescent="0.2">
      <c r="AH120" s="227"/>
    </row>
    <row r="121" spans="34:122" ht="13.5" customHeight="1" x14ac:dyDescent="0.2">
      <c r="AH121" s="227"/>
    </row>
    <row r="122" spans="34:122" ht="13.5" customHeight="1" x14ac:dyDescent="0.2"/>
    <row r="123" spans="34:122" ht="13.5" customHeight="1" x14ac:dyDescent="0.2"/>
    <row r="124" spans="34:122" ht="13.5" customHeight="1" x14ac:dyDescent="0.2"/>
    <row r="125" spans="34:122" ht="13.5" customHeight="1" x14ac:dyDescent="0.2">
      <c r="DR125" s="227" t="s">
        <v>628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H3F3OMY2kW8KHAGBwmEHvs5j4kcZk0I0AILxUVECM1MEZY5RZXohlsx1fRdVxzx52vFUAWwj0oc+uzhERhfG1Q==" saltValue="eeR7brvotgbTwnKnkXEdj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28" customWidth="1"/>
    <col min="35" max="122" width="2.44140625" style="227" customWidth="1"/>
    <col min="123" max="16384" width="2.44140625" style="227" hidden="1"/>
  </cols>
  <sheetData>
    <row r="1" spans="1:34" ht="13.5" customHeight="1" x14ac:dyDescent="0.2">
      <c r="A1" s="227"/>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row>
    <row r="2" spans="1:34" ht="13.2" x14ac:dyDescent="0.2">
      <c r="S2" s="227"/>
      <c r="AH2" s="227"/>
    </row>
    <row r="3" spans="1:34" ht="13.2" x14ac:dyDescent="0.2">
      <c r="C3" s="227"/>
      <c r="D3" s="227"/>
      <c r="E3" s="227"/>
      <c r="F3" s="227"/>
      <c r="G3" s="227"/>
      <c r="H3" s="227"/>
      <c r="I3" s="227"/>
      <c r="J3" s="227"/>
      <c r="K3" s="227"/>
      <c r="L3" s="227"/>
      <c r="M3" s="227"/>
      <c r="N3" s="227"/>
      <c r="O3" s="227"/>
      <c r="P3" s="227"/>
      <c r="Q3" s="227"/>
      <c r="R3" s="227"/>
      <c r="S3" s="227"/>
      <c r="U3" s="227"/>
      <c r="V3" s="227"/>
      <c r="W3" s="227"/>
      <c r="X3" s="227"/>
      <c r="Y3" s="227"/>
      <c r="Z3" s="227"/>
      <c r="AA3" s="227"/>
      <c r="AB3" s="227"/>
      <c r="AC3" s="227"/>
      <c r="AD3" s="227"/>
      <c r="AE3" s="227"/>
      <c r="AF3" s="227"/>
      <c r="AG3" s="227"/>
      <c r="AH3" s="227"/>
    </row>
    <row r="4" spans="1:34" ht="13.2" x14ac:dyDescent="0.2"/>
    <row r="5" spans="1:34" ht="13.2" x14ac:dyDescent="0.2"/>
    <row r="6" spans="1:34" ht="13.2" x14ac:dyDescent="0.2"/>
    <row r="7" spans="1:34" ht="13.2" x14ac:dyDescent="0.2"/>
    <row r="8" spans="1:34" ht="13.2" x14ac:dyDescent="0.2"/>
    <row r="9" spans="1:34" ht="13.2" x14ac:dyDescent="0.2">
      <c r="AH9" s="227"/>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27"/>
    </row>
    <row r="18" spans="12:34" ht="13.2" x14ac:dyDescent="0.2"/>
    <row r="19" spans="12:34" ht="13.2" x14ac:dyDescent="0.2"/>
    <row r="20" spans="12:34" ht="13.2" x14ac:dyDescent="0.2">
      <c r="AH20" s="227"/>
    </row>
    <row r="21" spans="12:34" ht="13.2" x14ac:dyDescent="0.2">
      <c r="AH21" s="227"/>
    </row>
    <row r="22" spans="12:34" ht="13.2" x14ac:dyDescent="0.2"/>
    <row r="23" spans="12:34" ht="13.2" x14ac:dyDescent="0.2"/>
    <row r="24" spans="12:34" ht="13.2" x14ac:dyDescent="0.2">
      <c r="Q24" s="227"/>
    </row>
    <row r="25" spans="12:34" ht="13.2" x14ac:dyDescent="0.2"/>
    <row r="26" spans="12:34" ht="13.2" x14ac:dyDescent="0.2"/>
    <row r="27" spans="12:34" ht="13.2" x14ac:dyDescent="0.2"/>
    <row r="28" spans="12:34" ht="13.2" x14ac:dyDescent="0.2">
      <c r="T28" s="227"/>
      <c r="AH28" s="227"/>
    </row>
    <row r="29" spans="12:34" ht="13.2" x14ac:dyDescent="0.2">
      <c r="U29" s="227"/>
    </row>
    <row r="30" spans="12:34" ht="13.2" x14ac:dyDescent="0.2"/>
    <row r="31" spans="12:34" ht="13.2" x14ac:dyDescent="0.2">
      <c r="Q31" s="227"/>
      <c r="X31" s="227"/>
    </row>
    <row r="32" spans="12:34" ht="13.2" x14ac:dyDescent="0.2">
      <c r="L32" s="227"/>
    </row>
    <row r="33" spans="2:34" ht="13.2" x14ac:dyDescent="0.2">
      <c r="C33" s="227"/>
      <c r="E33" s="227"/>
      <c r="G33" s="227"/>
      <c r="I33" s="227"/>
    </row>
    <row r="34" spans="2:34" ht="13.2" x14ac:dyDescent="0.2">
      <c r="B34" s="227"/>
      <c r="O34" s="227"/>
      <c r="P34" s="227"/>
      <c r="R34" s="227"/>
      <c r="T34" s="227"/>
    </row>
    <row r="35" spans="2:34" ht="13.2" x14ac:dyDescent="0.2">
      <c r="D35" s="227"/>
      <c r="U35" s="227"/>
      <c r="W35" s="227"/>
      <c r="AC35" s="227"/>
      <c r="AD35" s="227"/>
      <c r="AE35" s="227"/>
      <c r="AF35" s="227"/>
      <c r="AG35" s="227"/>
      <c r="AH35" s="227"/>
    </row>
    <row r="36" spans="2:34" ht="13.2" x14ac:dyDescent="0.2">
      <c r="H36" s="227"/>
      <c r="J36" s="227"/>
      <c r="K36" s="227"/>
      <c r="M36" s="227"/>
      <c r="V36" s="227"/>
      <c r="Y36" s="227"/>
      <c r="Z36" s="227"/>
      <c r="AA36" s="227"/>
      <c r="AB36" s="227"/>
      <c r="AC36" s="227"/>
      <c r="AD36" s="227"/>
      <c r="AE36" s="227"/>
      <c r="AF36" s="227"/>
      <c r="AG36" s="227"/>
      <c r="AH36" s="227"/>
    </row>
    <row r="37" spans="2:34" ht="13.2" x14ac:dyDescent="0.2">
      <c r="AH37" s="227"/>
    </row>
    <row r="38" spans="2:34" ht="13.2" x14ac:dyDescent="0.2">
      <c r="X38" s="227"/>
      <c r="AG38" s="227"/>
      <c r="AH38" s="227"/>
    </row>
    <row r="39" spans="2:34" ht="13.2" x14ac:dyDescent="0.2"/>
    <row r="40" spans="2:34" ht="13.2" x14ac:dyDescent="0.2"/>
    <row r="41" spans="2:34" ht="13.2" x14ac:dyDescent="0.2">
      <c r="R41" s="227"/>
    </row>
    <row r="42" spans="2:34" ht="13.2" x14ac:dyDescent="0.2">
      <c r="W42" s="227"/>
    </row>
    <row r="43" spans="2:34" ht="13.2" x14ac:dyDescent="0.2">
      <c r="V43" s="227"/>
      <c r="X43" s="227"/>
      <c r="Y43" s="227"/>
      <c r="Z43" s="227"/>
      <c r="AA43" s="227"/>
      <c r="AB43" s="227"/>
      <c r="AC43" s="227"/>
      <c r="AD43" s="227"/>
      <c r="AE43" s="227"/>
      <c r="AF43" s="227"/>
      <c r="AG43" s="227"/>
      <c r="AH43" s="227"/>
    </row>
    <row r="44" spans="2:34" ht="13.2" x14ac:dyDescent="0.2">
      <c r="AH44" s="227"/>
    </row>
    <row r="45" spans="2:34" ht="13.2" x14ac:dyDescent="0.2"/>
    <row r="46" spans="2:34" ht="13.2" x14ac:dyDescent="0.2"/>
    <row r="47" spans="2:34" ht="13.2" x14ac:dyDescent="0.2"/>
    <row r="48" spans="2:34" ht="13.2" x14ac:dyDescent="0.2">
      <c r="U48" s="227"/>
      <c r="V48" s="227"/>
      <c r="W48" s="227"/>
      <c r="Y48" s="227"/>
      <c r="Z48" s="227"/>
      <c r="AA48" s="227"/>
      <c r="AB48" s="227"/>
      <c r="AC48" s="227"/>
      <c r="AD48" s="227"/>
      <c r="AE48" s="227"/>
      <c r="AF48" s="227"/>
      <c r="AG48" s="227"/>
      <c r="AH48" s="227"/>
    </row>
    <row r="49" spans="28:34" ht="13.2" x14ac:dyDescent="0.2"/>
    <row r="50" spans="28:34" ht="13.2" x14ac:dyDescent="0.2">
      <c r="AE50" s="227"/>
      <c r="AF50" s="227"/>
      <c r="AG50" s="227"/>
      <c r="AH50" s="227"/>
    </row>
    <row r="51" spans="28:34" ht="13.2" x14ac:dyDescent="0.2">
      <c r="AC51" s="227"/>
      <c r="AD51" s="227"/>
      <c r="AE51" s="227"/>
      <c r="AF51" s="227"/>
      <c r="AG51" s="227"/>
      <c r="AH51" s="227"/>
    </row>
    <row r="52" spans="28:34" ht="13.2" x14ac:dyDescent="0.2"/>
    <row r="53" spans="28:34" ht="13.2" x14ac:dyDescent="0.2">
      <c r="AF53" s="227"/>
      <c r="AG53" s="227"/>
      <c r="AH53" s="227"/>
    </row>
    <row r="54" spans="28:34" ht="13.2" x14ac:dyDescent="0.2">
      <c r="AH54" s="227"/>
    </row>
    <row r="55" spans="28:34" ht="13.2" x14ac:dyDescent="0.2"/>
    <row r="56" spans="28:34" ht="13.2" x14ac:dyDescent="0.2">
      <c r="AB56" s="227"/>
      <c r="AC56" s="227"/>
      <c r="AD56" s="227"/>
      <c r="AE56" s="227"/>
      <c r="AF56" s="227"/>
      <c r="AG56" s="227"/>
      <c r="AH56" s="227"/>
    </row>
    <row r="57" spans="28:34" ht="13.2" x14ac:dyDescent="0.2">
      <c r="AH57" s="227"/>
    </row>
    <row r="58" spans="28:34" ht="13.2" x14ac:dyDescent="0.2">
      <c r="AH58" s="227"/>
    </row>
    <row r="59" spans="28:34" ht="13.2" x14ac:dyDescent="0.2"/>
    <row r="60" spans="28:34" ht="13.2" x14ac:dyDescent="0.2"/>
    <row r="61" spans="28:34" ht="13.2" x14ac:dyDescent="0.2"/>
    <row r="62" spans="28:34" ht="13.2" x14ac:dyDescent="0.2"/>
    <row r="63" spans="28:34" ht="13.2" x14ac:dyDescent="0.2">
      <c r="AH63" s="227"/>
    </row>
    <row r="64" spans="28:34" ht="13.2" x14ac:dyDescent="0.2">
      <c r="AG64" s="227"/>
      <c r="AH64" s="227"/>
    </row>
    <row r="65" spans="28:34" ht="13.2" x14ac:dyDescent="0.2"/>
    <row r="66" spans="28:34" ht="13.2" x14ac:dyDescent="0.2"/>
    <row r="67" spans="28:34" ht="13.2" x14ac:dyDescent="0.2"/>
    <row r="68" spans="28:34" ht="13.2" x14ac:dyDescent="0.2">
      <c r="AB68" s="227"/>
      <c r="AC68" s="227"/>
      <c r="AD68" s="227"/>
      <c r="AE68" s="227"/>
      <c r="AF68" s="227"/>
      <c r="AG68" s="227"/>
      <c r="AH68" s="227"/>
    </row>
    <row r="69" spans="28:34" ht="13.2" x14ac:dyDescent="0.2">
      <c r="AF69" s="227"/>
      <c r="AG69" s="227"/>
      <c r="AH69" s="227"/>
    </row>
    <row r="70" spans="28:34" ht="13.2" x14ac:dyDescent="0.2"/>
    <row r="71" spans="28:34" ht="13.2" x14ac:dyDescent="0.2"/>
    <row r="72" spans="28:34" ht="13.2" x14ac:dyDescent="0.2"/>
    <row r="73" spans="28:34" ht="13.2" x14ac:dyDescent="0.2"/>
    <row r="74" spans="28:34" ht="13.2" x14ac:dyDescent="0.2"/>
    <row r="75" spans="28:34" ht="13.2" x14ac:dyDescent="0.2">
      <c r="AH75" s="227"/>
    </row>
    <row r="76" spans="28:34" ht="13.2" x14ac:dyDescent="0.2">
      <c r="AF76" s="227"/>
      <c r="AG76" s="227"/>
      <c r="AH76" s="227"/>
    </row>
    <row r="77" spans="28:34" ht="13.2" x14ac:dyDescent="0.2">
      <c r="AG77" s="227"/>
      <c r="AH77" s="227"/>
    </row>
    <row r="78" spans="28:34" ht="13.2" x14ac:dyDescent="0.2"/>
    <row r="79" spans="28:34" ht="13.2" x14ac:dyDescent="0.2"/>
    <row r="80" spans="28:34" ht="13.2" x14ac:dyDescent="0.2"/>
    <row r="81" spans="25:34" ht="13.2" x14ac:dyDescent="0.2"/>
    <row r="82" spans="25:34" ht="13.2" x14ac:dyDescent="0.2">
      <c r="Y82" s="227"/>
    </row>
    <row r="83" spans="25:34" ht="13.2" x14ac:dyDescent="0.2">
      <c r="Y83" s="227"/>
      <c r="Z83" s="227"/>
      <c r="AA83" s="227"/>
      <c r="AB83" s="227"/>
      <c r="AC83" s="227"/>
      <c r="AD83" s="227"/>
      <c r="AE83" s="227"/>
      <c r="AF83" s="227"/>
      <c r="AG83" s="227"/>
      <c r="AH83" s="227"/>
    </row>
    <row r="84" spans="25:34" ht="13.2" x14ac:dyDescent="0.2"/>
    <row r="85" spans="25:34" ht="13.2" x14ac:dyDescent="0.2"/>
    <row r="86" spans="25:34" ht="13.2" x14ac:dyDescent="0.2"/>
    <row r="87" spans="25:34" ht="13.2" x14ac:dyDescent="0.2"/>
    <row r="88" spans="25:34" ht="13.2" x14ac:dyDescent="0.2">
      <c r="AH88" s="227"/>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27"/>
      <c r="AG94" s="227"/>
      <c r="AH94" s="227"/>
    </row>
    <row r="95" spans="25:34" ht="13.5" customHeight="1" x14ac:dyDescent="0.2">
      <c r="AH95" s="22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27"/>
    </row>
    <row r="102" spans="33:34" ht="13.5" customHeight="1" x14ac:dyDescent="0.2"/>
    <row r="103" spans="33:34" ht="13.5" customHeight="1" x14ac:dyDescent="0.2"/>
    <row r="104" spans="33:34" ht="13.5" customHeight="1" x14ac:dyDescent="0.2">
      <c r="AG104" s="227"/>
      <c r="AH104" s="22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27"/>
    </row>
    <row r="117" spans="34:122" ht="13.5" customHeight="1" x14ac:dyDescent="0.2"/>
    <row r="118" spans="34:122" ht="13.5" customHeight="1" x14ac:dyDescent="0.2"/>
    <row r="119" spans="34:122" ht="13.5" customHeight="1" x14ac:dyDescent="0.2"/>
    <row r="120" spans="34:122" ht="13.5" customHeight="1" x14ac:dyDescent="0.2">
      <c r="AH120" s="227"/>
    </row>
    <row r="121" spans="34:122" ht="13.5" customHeight="1" x14ac:dyDescent="0.2">
      <c r="AH121" s="227"/>
    </row>
    <row r="122" spans="34:122" ht="13.5" customHeight="1" x14ac:dyDescent="0.2"/>
    <row r="123" spans="34:122" ht="13.5" customHeight="1" x14ac:dyDescent="0.2"/>
    <row r="124" spans="34:122" ht="13.5" customHeight="1" x14ac:dyDescent="0.2">
      <c r="AH124" s="227"/>
    </row>
    <row r="125" spans="34:122" ht="13.5" customHeight="1" x14ac:dyDescent="0.2">
      <c r="DR125" s="227" t="s">
        <v>629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ESSd1agsLnt3b1tqvg9wwiwhdqSWeFzpCA3SFeJEBZ+uvlB0UtMUuDn6gPHN8Lu+slzz0Du7ERKj51ChFQ7haw==" saltValue="pISo/RUqeN11+t1xiSnI+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2" customWidth="1"/>
    <col min="2" max="8" width="13.33203125" style="102" customWidth="1"/>
    <col min="9" max="16384" width="11.109375" style="102"/>
  </cols>
  <sheetData>
    <row r="1" spans="1:8" x14ac:dyDescent="0.2">
      <c r="A1" s="96"/>
      <c r="B1" s="97"/>
      <c r="C1" s="98"/>
      <c r="D1" s="99"/>
      <c r="E1" s="100"/>
      <c r="F1" s="100"/>
      <c r="G1" s="100"/>
      <c r="H1" s="101"/>
    </row>
    <row r="2" spans="1:8" x14ac:dyDescent="0.2">
      <c r="A2" s="103"/>
      <c r="B2" s="104"/>
      <c r="C2" s="105"/>
      <c r="D2" s="106" t="s">
        <v>43</v>
      </c>
      <c r="E2" s="107"/>
      <c r="F2" s="108" t="s">
        <v>44</v>
      </c>
      <c r="G2" s="109"/>
      <c r="H2" s="110"/>
    </row>
    <row r="3" spans="1:8" x14ac:dyDescent="0.2">
      <c r="A3" s="106" t="s">
        <v>516</v>
      </c>
      <c r="B3" s="111"/>
      <c r="C3" s="112"/>
      <c r="D3" s="113">
        <v>57292</v>
      </c>
      <c r="E3" s="114"/>
      <c r="F3" s="115"/>
      <c r="G3" s="116"/>
      <c r="H3" s="117"/>
    </row>
    <row r="4" spans="1:8" x14ac:dyDescent="0.2">
      <c r="A4" s="118"/>
      <c r="B4" s="119"/>
      <c r="C4" s="120"/>
      <c r="D4" s="121">
        <v>36251</v>
      </c>
      <c r="E4" s="122"/>
      <c r="F4" s="123"/>
      <c r="G4" s="124"/>
      <c r="H4" s="125"/>
    </row>
    <row r="5" spans="1:8" x14ac:dyDescent="0.2">
      <c r="A5" s="106" t="s">
        <v>518</v>
      </c>
      <c r="B5" s="111"/>
      <c r="C5" s="112"/>
      <c r="D5" s="113">
        <v>56666</v>
      </c>
      <c r="E5" s="114"/>
      <c r="F5" s="115"/>
      <c r="G5" s="116"/>
      <c r="H5" s="117"/>
    </row>
    <row r="6" spans="1:8" x14ac:dyDescent="0.2">
      <c r="A6" s="118"/>
      <c r="B6" s="119"/>
      <c r="C6" s="120"/>
      <c r="D6" s="121">
        <v>36647</v>
      </c>
      <c r="E6" s="122"/>
      <c r="F6" s="123"/>
      <c r="G6" s="124"/>
      <c r="H6" s="125"/>
    </row>
    <row r="7" spans="1:8" x14ac:dyDescent="0.2">
      <c r="A7" s="106" t="s">
        <v>519</v>
      </c>
      <c r="B7" s="111"/>
      <c r="C7" s="112"/>
      <c r="D7" s="113">
        <v>57088</v>
      </c>
      <c r="E7" s="114"/>
      <c r="F7" s="115"/>
      <c r="G7" s="116"/>
      <c r="H7" s="117"/>
    </row>
    <row r="8" spans="1:8" x14ac:dyDescent="0.2">
      <c r="A8" s="118"/>
      <c r="B8" s="119"/>
      <c r="C8" s="120"/>
      <c r="D8" s="121">
        <v>38740</v>
      </c>
      <c r="E8" s="122"/>
      <c r="F8" s="123"/>
      <c r="G8" s="124"/>
      <c r="H8" s="125"/>
    </row>
    <row r="9" spans="1:8" x14ac:dyDescent="0.2">
      <c r="A9" s="106" t="s">
        <v>520</v>
      </c>
      <c r="B9" s="111"/>
      <c r="C9" s="112"/>
      <c r="D9" s="113">
        <v>64326</v>
      </c>
      <c r="E9" s="114"/>
      <c r="F9" s="115"/>
      <c r="G9" s="116"/>
      <c r="H9" s="117"/>
    </row>
    <row r="10" spans="1:8" x14ac:dyDescent="0.2">
      <c r="A10" s="118"/>
      <c r="B10" s="119"/>
      <c r="C10" s="120"/>
      <c r="D10" s="121">
        <v>45769</v>
      </c>
      <c r="E10" s="122"/>
      <c r="F10" s="123"/>
      <c r="G10" s="124"/>
      <c r="H10" s="125"/>
    </row>
    <row r="11" spans="1:8" x14ac:dyDescent="0.2">
      <c r="A11" s="106" t="s">
        <v>521</v>
      </c>
      <c r="B11" s="111"/>
      <c r="C11" s="112"/>
      <c r="D11" s="113">
        <v>59777</v>
      </c>
      <c r="E11" s="114"/>
      <c r="F11" s="115"/>
      <c r="G11" s="116"/>
      <c r="H11" s="117"/>
    </row>
    <row r="12" spans="1:8" x14ac:dyDescent="0.2">
      <c r="A12" s="118"/>
      <c r="B12" s="119"/>
      <c r="C12" s="126"/>
      <c r="D12" s="121">
        <v>43310</v>
      </c>
      <c r="E12" s="122"/>
      <c r="F12" s="123"/>
      <c r="G12" s="124"/>
      <c r="H12" s="125"/>
    </row>
    <row r="13" spans="1:8" x14ac:dyDescent="0.2">
      <c r="A13" s="106"/>
      <c r="B13" s="111"/>
      <c r="C13" s="112"/>
      <c r="D13" s="113">
        <v>59030</v>
      </c>
      <c r="E13" s="114"/>
      <c r="F13" s="115"/>
      <c r="G13" s="127"/>
      <c r="H13" s="117"/>
    </row>
    <row r="14" spans="1:8" x14ac:dyDescent="0.2">
      <c r="A14" s="118"/>
      <c r="B14" s="119"/>
      <c r="C14" s="120"/>
      <c r="D14" s="121">
        <v>40143</v>
      </c>
      <c r="E14" s="122"/>
      <c r="F14" s="123"/>
      <c r="G14" s="124"/>
      <c r="H14" s="125"/>
    </row>
    <row r="17" spans="1:11" x14ac:dyDescent="0.2">
      <c r="A17" s="102" t="s">
        <v>45</v>
      </c>
    </row>
    <row r="18" spans="1:11" x14ac:dyDescent="0.2">
      <c r="A18" s="128"/>
      <c r="B18" s="128" t="str">
        <f>実質収支比率等に係る経年分析!F$46</f>
        <v>H25</v>
      </c>
      <c r="C18" s="128" t="str">
        <f>実質収支比率等に係る経年分析!G$46</f>
        <v>H26</v>
      </c>
      <c r="D18" s="128" t="str">
        <f>実質収支比率等に係る経年分析!H$46</f>
        <v>H27</v>
      </c>
      <c r="E18" s="128" t="str">
        <f>実質収支比率等に係る経年分析!I$46</f>
        <v>H28</v>
      </c>
      <c r="F18" s="128" t="str">
        <f>実質収支比率等に係る経年分析!J$46</f>
        <v>H29</v>
      </c>
    </row>
    <row r="19" spans="1:11" x14ac:dyDescent="0.2">
      <c r="A19" s="128" t="s">
        <v>46</v>
      </c>
      <c r="B19" s="128">
        <f>ROUND(VALUE(SUBSTITUTE(実質収支比率等に係る経年分析!F$48,"▲","-")),2)</f>
        <v>4.8499999999999996</v>
      </c>
      <c r="C19" s="128">
        <f>ROUND(VALUE(SUBSTITUTE(実質収支比率等に係る経年分析!G$48,"▲","-")),2)</f>
        <v>4.09</v>
      </c>
      <c r="D19" s="128">
        <f>ROUND(VALUE(SUBSTITUTE(実質収支比率等に係る経年分析!H$48,"▲","-")),2)</f>
        <v>3.13</v>
      </c>
      <c r="E19" s="128">
        <f>ROUND(VALUE(SUBSTITUTE(実質収支比率等に係る経年分析!I$48,"▲","-")),2)</f>
        <v>8.34</v>
      </c>
      <c r="F19" s="128">
        <f>ROUND(VALUE(SUBSTITUTE(実質収支比率等に係る経年分析!J$48,"▲","-")),2)</f>
        <v>8.44</v>
      </c>
    </row>
    <row r="20" spans="1:11" x14ac:dyDescent="0.2">
      <c r="A20" s="128" t="s">
        <v>47</v>
      </c>
      <c r="B20" s="128">
        <f>ROUND(VALUE(SUBSTITUTE(実質収支比率等に係る経年分析!F$47,"▲","-")),2)</f>
        <v>14.92</v>
      </c>
      <c r="C20" s="128">
        <f>ROUND(VALUE(SUBSTITUTE(実質収支比率等に係る経年分析!G$47,"▲","-")),2)</f>
        <v>16.600000000000001</v>
      </c>
      <c r="D20" s="128">
        <f>ROUND(VALUE(SUBSTITUTE(実質収支比率等に係る経年分析!H$47,"▲","-")),2)</f>
        <v>17.149999999999999</v>
      </c>
      <c r="E20" s="128">
        <f>ROUND(VALUE(SUBSTITUTE(実質収支比率等に係る経年分析!I$47,"▲","-")),2)</f>
        <v>16.32</v>
      </c>
      <c r="F20" s="128">
        <f>ROUND(VALUE(SUBSTITUTE(実質収支比率等に係る経年分析!J$47,"▲","-")),2)</f>
        <v>18.45</v>
      </c>
    </row>
    <row r="21" spans="1:11" x14ac:dyDescent="0.2">
      <c r="A21" s="128" t="s">
        <v>48</v>
      </c>
      <c r="B21" s="128">
        <f>IF(ISNUMBER(VALUE(SUBSTITUTE(実質収支比率等に係る経年分析!F$49,"▲","-"))),ROUND(VALUE(SUBSTITUTE(実質収支比率等に係る経年分析!F$49,"▲","-")),2),NA())</f>
        <v>2.5499999999999998</v>
      </c>
      <c r="C21" s="128">
        <f>IF(ISNUMBER(VALUE(SUBSTITUTE(実質収支比率等に係る経年分析!G$49,"▲","-"))),ROUND(VALUE(SUBSTITUTE(実質収支比率等に係る経年分析!G$49,"▲","-")),2),NA())</f>
        <v>3.01</v>
      </c>
      <c r="D21" s="128">
        <f>IF(ISNUMBER(VALUE(SUBSTITUTE(実質収支比率等に係る経年分析!H$49,"▲","-"))),ROUND(VALUE(SUBSTITUTE(実質収支比率等に係る経年分析!H$49,"▲","-")),2),NA())</f>
        <v>0.9</v>
      </c>
      <c r="E21" s="128">
        <f>IF(ISNUMBER(VALUE(SUBSTITUTE(実質収支比率等に係る経年分析!I$49,"▲","-"))),ROUND(VALUE(SUBSTITUTE(実質収支比率等に係る経年分析!I$49,"▲","-")),2),NA())</f>
        <v>5.44</v>
      </c>
      <c r="F21" s="128">
        <f>IF(ISNUMBER(VALUE(SUBSTITUTE(実質収支比率等に係る経年分析!J$49,"▲","-"))),ROUND(VALUE(SUBSTITUTE(実質収支比率等に係る経年分析!J$49,"▲","-")),2),NA())</f>
        <v>2.48</v>
      </c>
    </row>
    <row r="24" spans="1:11" x14ac:dyDescent="0.2">
      <c r="A24" s="102" t="s">
        <v>49</v>
      </c>
    </row>
    <row r="25" spans="1:11" x14ac:dyDescent="0.2">
      <c r="A25" s="129"/>
      <c r="B25" s="129" t="str">
        <f>連結実質赤字比率に係る赤字・黒字の構成分析!F$33</f>
        <v>H25</v>
      </c>
      <c r="C25" s="129"/>
      <c r="D25" s="129" t="str">
        <f>連結実質赤字比率に係る赤字・黒字の構成分析!G$33</f>
        <v>H26</v>
      </c>
      <c r="E25" s="129"/>
      <c r="F25" s="129" t="str">
        <f>連結実質赤字比率に係る赤字・黒字の構成分析!H$33</f>
        <v>H27</v>
      </c>
      <c r="G25" s="129"/>
      <c r="H25" s="129" t="str">
        <f>連結実質赤字比率に係る赤字・黒字の構成分析!I$33</f>
        <v>H28</v>
      </c>
      <c r="I25" s="129"/>
      <c r="J25" s="129" t="str">
        <f>連結実質赤字比率に係る赤字・黒字の構成分析!J$33</f>
        <v>H29</v>
      </c>
      <c r="K25" s="129"/>
    </row>
    <row r="26" spans="1:11" x14ac:dyDescent="0.2">
      <c r="A26" s="129"/>
      <c r="B26" s="129" t="s">
        <v>50</v>
      </c>
      <c r="C26" s="129" t="s">
        <v>51</v>
      </c>
      <c r="D26" s="129" t="s">
        <v>50</v>
      </c>
      <c r="E26" s="129" t="s">
        <v>51</v>
      </c>
      <c r="F26" s="129" t="s">
        <v>50</v>
      </c>
      <c r="G26" s="129" t="s">
        <v>51</v>
      </c>
      <c r="H26" s="129" t="s">
        <v>50</v>
      </c>
      <c r="I26" s="129" t="s">
        <v>51</v>
      </c>
      <c r="J26" s="129" t="s">
        <v>50</v>
      </c>
      <c r="K26" s="129" t="s">
        <v>51</v>
      </c>
    </row>
    <row r="27" spans="1:11" x14ac:dyDescent="0.2">
      <c r="A27" s="129" t="str">
        <f>IF(連結実質赤字比率に係る赤字・黒字の構成分析!C$43="",NA(),連結実質赤字比率に係る赤字・黒字の構成分析!C$43)</f>
        <v>その他会計（黒字）</v>
      </c>
      <c r="B27" s="129" t="e">
        <f>IF(ROUND(VALUE(SUBSTITUTE(連結実質赤字比率に係る赤字・黒字の構成分析!F$43,"▲", "-")), 2) &lt; 0, ABS(ROUND(VALUE(SUBSTITUTE(連結実質赤字比率に係る赤字・黒字の構成分析!F$43,"▲", "-")), 2)), NA())</f>
        <v>#N/A</v>
      </c>
      <c r="C27" s="129">
        <f>IF(ROUND(VALUE(SUBSTITUTE(連結実質赤字比率に係る赤字・黒字の構成分析!F$43,"▲", "-")), 2) &gt;= 0, ABS(ROUND(VALUE(SUBSTITUTE(連結実質赤字比率に係る赤字・黒字の構成分析!F$43,"▲", "-")), 2)), NA())</f>
        <v>1.1100000000000001</v>
      </c>
      <c r="D27" s="129" t="e">
        <f>IF(ROUND(VALUE(SUBSTITUTE(連結実質赤字比率に係る赤字・黒字の構成分析!G$43,"▲", "-")), 2) &lt; 0, ABS(ROUND(VALUE(SUBSTITUTE(連結実質赤字比率に係る赤字・黒字の構成分析!G$43,"▲", "-")), 2)), NA())</f>
        <v>#N/A</v>
      </c>
      <c r="E27" s="129">
        <f>IF(ROUND(VALUE(SUBSTITUTE(連結実質赤字比率に係る赤字・黒字の構成分析!G$43,"▲", "-")), 2) &gt;= 0, ABS(ROUND(VALUE(SUBSTITUTE(連結実質赤字比率に係る赤字・黒字の構成分析!G$43,"▲", "-")), 2)), NA())</f>
        <v>1.04</v>
      </c>
      <c r="F27" s="129" t="e">
        <f>IF(ROUND(VALUE(SUBSTITUTE(連結実質赤字比率に係る赤字・黒字の構成分析!H$43,"▲", "-")), 2) &lt; 0, ABS(ROUND(VALUE(SUBSTITUTE(連結実質赤字比率に係る赤字・黒字の構成分析!H$43,"▲", "-")), 2)), NA())</f>
        <v>#N/A</v>
      </c>
      <c r="G27" s="129">
        <f>IF(ROUND(VALUE(SUBSTITUTE(連結実質赤字比率に係る赤字・黒字の構成分析!H$43,"▲", "-")), 2) &gt;= 0, ABS(ROUND(VALUE(SUBSTITUTE(連結実質赤字比率に係る赤字・黒字の構成分析!H$43,"▲", "-")), 2)), NA())</f>
        <v>1.25</v>
      </c>
      <c r="H27" s="129" t="e">
        <f>IF(ROUND(VALUE(SUBSTITUTE(連結実質赤字比率に係る赤字・黒字の構成分析!I$43,"▲", "-")), 2) &lt; 0, ABS(ROUND(VALUE(SUBSTITUTE(連結実質赤字比率に係る赤字・黒字の構成分析!I$43,"▲", "-")), 2)), NA())</f>
        <v>#N/A</v>
      </c>
      <c r="I27" s="129">
        <f>IF(ROUND(VALUE(SUBSTITUTE(連結実質赤字比率に係る赤字・黒字の構成分析!I$43,"▲", "-")), 2) &gt;= 0, ABS(ROUND(VALUE(SUBSTITUTE(連結実質赤字比率に係る赤字・黒字の構成分析!I$43,"▲", "-")), 2)), NA())</f>
        <v>1.48</v>
      </c>
      <c r="J27" s="129" t="e">
        <f>IF(ROUND(VALUE(SUBSTITUTE(連結実質赤字比率に係る赤字・黒字の構成分析!J$43,"▲", "-")), 2) &lt; 0, ABS(ROUND(VALUE(SUBSTITUTE(連結実質赤字比率に係る赤字・黒字の構成分析!J$43,"▲", "-")), 2)), NA())</f>
        <v>#N/A</v>
      </c>
      <c r="K27" s="129">
        <f>IF(ROUND(VALUE(SUBSTITUTE(連結実質赤字比率に係る赤字・黒字の構成分析!J$43,"▲", "-")), 2) &gt;= 0, ABS(ROUND(VALUE(SUBSTITUTE(連結実質赤字比率に係る赤字・黒字の構成分析!J$43,"▲", "-")), 2)), NA())</f>
        <v>1.69</v>
      </c>
    </row>
    <row r="28" spans="1:11" x14ac:dyDescent="0.2">
      <c r="A28" s="129" t="str">
        <f>IF(連結実質赤字比率に係る赤字・黒字の構成分析!C$42="",NA(),連結実質赤字比率に係る赤字・黒字の構成分析!C$42)</f>
        <v>その他会計（赤字）</v>
      </c>
      <c r="B28" s="129" t="e">
        <f>IF(ROUND(VALUE(SUBSTITUTE(連結実質赤字比率に係る赤字・黒字の構成分析!F$42,"▲", "-")), 2) &lt; 0, ABS(ROUND(VALUE(SUBSTITUTE(連結実質赤字比率に係る赤字・黒字の構成分析!F$42,"▲", "-")), 2)), NA())</f>
        <v>#VALUE!</v>
      </c>
      <c r="C28" s="129" t="e">
        <f>IF(ROUND(VALUE(SUBSTITUTE(連結実質赤字比率に係る赤字・黒字の構成分析!F$42,"▲", "-")), 2) &gt;= 0, ABS(ROUND(VALUE(SUBSTITUTE(連結実質赤字比率に係る赤字・黒字の構成分析!F$42,"▲", "-")), 2)), NA())</f>
        <v>#VALUE!</v>
      </c>
      <c r="D28" s="129" t="e">
        <f>IF(ROUND(VALUE(SUBSTITUTE(連結実質赤字比率に係る赤字・黒字の構成分析!G$42,"▲", "-")), 2) &lt; 0, ABS(ROUND(VALUE(SUBSTITUTE(連結実質赤字比率に係る赤字・黒字の構成分析!G$42,"▲", "-")), 2)), NA())</f>
        <v>#VALUE!</v>
      </c>
      <c r="E28" s="129" t="e">
        <f>IF(ROUND(VALUE(SUBSTITUTE(連結実質赤字比率に係る赤字・黒字の構成分析!G$42,"▲", "-")), 2) &gt;= 0, ABS(ROUND(VALUE(SUBSTITUTE(連結実質赤字比率に係る赤字・黒字の構成分析!G$42,"▲", "-")), 2)), NA())</f>
        <v>#VALUE!</v>
      </c>
      <c r="F28" s="129" t="e">
        <f>IF(ROUND(VALUE(SUBSTITUTE(連結実質赤字比率に係る赤字・黒字の構成分析!H$42,"▲", "-")), 2) &lt; 0, ABS(ROUND(VALUE(SUBSTITUTE(連結実質赤字比率に係る赤字・黒字の構成分析!H$42,"▲", "-")), 2)), NA())</f>
        <v>#VALUE!</v>
      </c>
      <c r="G28" s="129" t="e">
        <f>IF(ROUND(VALUE(SUBSTITUTE(連結実質赤字比率に係る赤字・黒字の構成分析!H$42,"▲", "-")), 2) &gt;= 0, ABS(ROUND(VALUE(SUBSTITUTE(連結実質赤字比率に係る赤字・黒字の構成分析!H$42,"▲", "-")), 2)), NA())</f>
        <v>#VALUE!</v>
      </c>
      <c r="H28" s="129" t="e">
        <f>IF(ROUND(VALUE(SUBSTITUTE(連結実質赤字比率に係る赤字・黒字の構成分析!I$42,"▲", "-")), 2) &lt; 0, ABS(ROUND(VALUE(SUBSTITUTE(連結実質赤字比率に係る赤字・黒字の構成分析!I$42,"▲", "-")), 2)), NA())</f>
        <v>#VALUE!</v>
      </c>
      <c r="I28" s="129" t="e">
        <f>IF(ROUND(VALUE(SUBSTITUTE(連結実質赤字比率に係る赤字・黒字の構成分析!I$42,"▲", "-")), 2) &gt;= 0, ABS(ROUND(VALUE(SUBSTITUTE(連結実質赤字比率に係る赤字・黒字の構成分析!I$42,"▲", "-")), 2)), NA())</f>
        <v>#VALUE!</v>
      </c>
      <c r="J28" s="129" t="e">
        <f>IF(ROUND(VALUE(SUBSTITUTE(連結実質赤字比率に係る赤字・黒字の構成分析!J$42,"▲", "-")), 2) &lt; 0, ABS(ROUND(VALUE(SUBSTITUTE(連結実質赤字比率に係る赤字・黒字の構成分析!J$42,"▲", "-")), 2)), NA())</f>
        <v>#VALUE!</v>
      </c>
      <c r="K28" s="129" t="e">
        <f>IF(ROUND(VALUE(SUBSTITUTE(連結実質赤字比率に係る赤字・黒字の構成分析!J$42,"▲", "-")), 2) &gt;= 0, ABS(ROUND(VALUE(SUBSTITUTE(連結実質赤字比率に係る赤字・黒字の構成分析!J$42,"▲", "-")), 2)), NA())</f>
        <v>#VALUE!</v>
      </c>
    </row>
    <row r="29" spans="1:11" x14ac:dyDescent="0.2">
      <c r="A29" s="129" t="str">
        <f>IF(連結実質赤字比率に係る赤字・黒字の構成分析!C$41="",NA(),連結実質赤字比率に係る赤字・黒字の構成分析!C$41)</f>
        <v>交通事業会計</v>
      </c>
      <c r="B29" s="129" t="e">
        <f>IF(ROUND(VALUE(SUBSTITUTE(連結実質赤字比率に係る赤字・黒字の構成分析!F$41,"▲", "-")), 2) &lt; 0, ABS(ROUND(VALUE(SUBSTITUTE(連結実質赤字比率に係る赤字・黒字の構成分析!F$41,"▲", "-")), 2)), NA())</f>
        <v>#N/A</v>
      </c>
      <c r="C29" s="129">
        <f>IF(ROUND(VALUE(SUBSTITUTE(連結実質赤字比率に係る赤字・黒字の構成分析!F$41,"▲", "-")), 2) &gt;= 0, ABS(ROUND(VALUE(SUBSTITUTE(連結実質赤字比率に係る赤字・黒字の構成分析!F$41,"▲", "-")), 2)), NA())</f>
        <v>1.08</v>
      </c>
      <c r="D29" s="129" t="e">
        <f>IF(ROUND(VALUE(SUBSTITUTE(連結実質赤字比率に係る赤字・黒字の構成分析!G$41,"▲", "-")), 2) &lt; 0, ABS(ROUND(VALUE(SUBSTITUTE(連結実質赤字比率に係る赤字・黒字の構成分析!G$41,"▲", "-")), 2)), NA())</f>
        <v>#N/A</v>
      </c>
      <c r="E29" s="129">
        <f>IF(ROUND(VALUE(SUBSTITUTE(連結実質赤字比率に係る赤字・黒字の構成分析!G$41,"▲", "-")), 2) &gt;= 0, ABS(ROUND(VALUE(SUBSTITUTE(連結実質赤字比率に係る赤字・黒字の構成分析!G$41,"▲", "-")), 2)), NA())</f>
        <v>0.92</v>
      </c>
      <c r="F29" s="129" t="e">
        <f>IF(ROUND(VALUE(SUBSTITUTE(連結実質赤字比率に係る赤字・黒字の構成分析!H$41,"▲", "-")), 2) &lt; 0, ABS(ROUND(VALUE(SUBSTITUTE(連結実質赤字比率に係る赤字・黒字の構成分析!H$41,"▲", "-")), 2)), NA())</f>
        <v>#N/A</v>
      </c>
      <c r="G29" s="129">
        <f>IF(ROUND(VALUE(SUBSTITUTE(連結実質赤字比率に係る赤字・黒字の構成分析!H$41,"▲", "-")), 2) &gt;= 0, ABS(ROUND(VALUE(SUBSTITUTE(連結実質赤字比率に係る赤字・黒字の構成分析!H$41,"▲", "-")), 2)), NA())</f>
        <v>0.81</v>
      </c>
      <c r="H29" s="129" t="e">
        <f>IF(ROUND(VALUE(SUBSTITUTE(連結実質赤字比率に係る赤字・黒字の構成分析!I$41,"▲", "-")), 2) &lt; 0, ABS(ROUND(VALUE(SUBSTITUTE(連結実質赤字比率に係る赤字・黒字の構成分析!I$41,"▲", "-")), 2)), NA())</f>
        <v>#N/A</v>
      </c>
      <c r="I29" s="129">
        <f>IF(ROUND(VALUE(SUBSTITUTE(連結実質赤字比率に係る赤字・黒字の構成分析!I$41,"▲", "-")), 2) &gt;= 0, ABS(ROUND(VALUE(SUBSTITUTE(連結実質赤字比率に係る赤字・黒字の構成分析!I$41,"▲", "-")), 2)), NA())</f>
        <v>0.68</v>
      </c>
      <c r="J29" s="129" t="e">
        <f>IF(ROUND(VALUE(SUBSTITUTE(連結実質赤字比率に係る赤字・黒字の構成分析!J$41,"▲", "-")), 2) &lt; 0, ABS(ROUND(VALUE(SUBSTITUTE(連結実質赤字比率に係る赤字・黒字の構成分析!J$41,"▲", "-")), 2)), NA())</f>
        <v>#N/A</v>
      </c>
      <c r="K29" s="129">
        <f>IF(ROUND(VALUE(SUBSTITUTE(連結実質赤字比率に係る赤字・黒字の構成分析!J$41,"▲", "-")), 2) &gt;= 0, ABS(ROUND(VALUE(SUBSTITUTE(連結実質赤字比率に係る赤字・黒字の構成分析!J$41,"▲", "-")), 2)), NA())</f>
        <v>0.72</v>
      </c>
    </row>
    <row r="30" spans="1:11" x14ac:dyDescent="0.2">
      <c r="A30" s="129" t="str">
        <f>IF(連結実質赤字比率に係る赤字・黒字の構成分析!C$40="",NA(),連結実質赤字比率に係る赤字・黒字の構成分析!C$40)</f>
        <v>下水道事業会計</v>
      </c>
      <c r="B30" s="129" t="e">
        <f>IF(ROUND(VALUE(SUBSTITUTE(連結実質赤字比率に係る赤字・黒字の構成分析!F$40,"▲", "-")), 2) &lt; 0, ABS(ROUND(VALUE(SUBSTITUTE(連結実質赤字比率に係る赤字・黒字の構成分析!F$40,"▲", "-")), 2)), NA())</f>
        <v>#N/A</v>
      </c>
      <c r="C30" s="129">
        <f>IF(ROUND(VALUE(SUBSTITUTE(連結実質赤字比率に係る赤字・黒字の構成分析!F$40,"▲", "-")), 2) &gt;= 0, ABS(ROUND(VALUE(SUBSTITUTE(連結実質赤字比率に係る赤字・黒字の構成分析!F$40,"▲", "-")), 2)), NA())</f>
        <v>2.2200000000000002</v>
      </c>
      <c r="D30" s="129" t="e">
        <f>IF(ROUND(VALUE(SUBSTITUTE(連結実質赤字比率に係る赤字・黒字の構成分析!G$40,"▲", "-")), 2) &lt; 0, ABS(ROUND(VALUE(SUBSTITUTE(連結実質赤字比率に係る赤字・黒字の構成分析!G$40,"▲", "-")), 2)), NA())</f>
        <v>#N/A</v>
      </c>
      <c r="E30" s="129">
        <f>IF(ROUND(VALUE(SUBSTITUTE(連結実質赤字比率に係る赤字・黒字の構成分析!G$40,"▲", "-")), 2) &gt;= 0, ABS(ROUND(VALUE(SUBSTITUTE(連結実質赤字比率に係る赤字・黒字の構成分析!G$40,"▲", "-")), 2)), NA())</f>
        <v>1.88</v>
      </c>
      <c r="F30" s="129" t="e">
        <f>IF(ROUND(VALUE(SUBSTITUTE(連結実質赤字比率に係る赤字・黒字の構成分析!H$40,"▲", "-")), 2) &lt; 0, ABS(ROUND(VALUE(SUBSTITUTE(連結実質赤字比率に係る赤字・黒字の構成分析!H$40,"▲", "-")), 2)), NA())</f>
        <v>#N/A</v>
      </c>
      <c r="G30" s="129">
        <f>IF(ROUND(VALUE(SUBSTITUTE(連結実質赤字比率に係る赤字・黒字の構成分析!H$40,"▲", "-")), 2) &gt;= 0, ABS(ROUND(VALUE(SUBSTITUTE(連結実質赤字比率に係る赤字・黒字の構成分析!H$40,"▲", "-")), 2)), NA())</f>
        <v>1.59</v>
      </c>
      <c r="H30" s="129" t="e">
        <f>IF(ROUND(VALUE(SUBSTITUTE(連結実質赤字比率に係る赤字・黒字の構成分析!I$40,"▲", "-")), 2) &lt; 0, ABS(ROUND(VALUE(SUBSTITUTE(連結実質赤字比率に係る赤字・黒字の構成分析!I$40,"▲", "-")), 2)), NA())</f>
        <v>#N/A</v>
      </c>
      <c r="I30" s="129">
        <f>IF(ROUND(VALUE(SUBSTITUTE(連結実質赤字比率に係る赤字・黒字の構成分析!I$40,"▲", "-")), 2) &gt;= 0, ABS(ROUND(VALUE(SUBSTITUTE(連結実質赤字比率に係る赤字・黒字の構成分析!I$40,"▲", "-")), 2)), NA())</f>
        <v>1.24</v>
      </c>
      <c r="J30" s="129" t="e">
        <f>IF(ROUND(VALUE(SUBSTITUTE(連結実質赤字比率に係る赤字・黒字の構成分析!J$40,"▲", "-")), 2) &lt; 0, ABS(ROUND(VALUE(SUBSTITUTE(連結実質赤字比率に係る赤字・黒字の構成分析!J$40,"▲", "-")), 2)), NA())</f>
        <v>#N/A</v>
      </c>
      <c r="K30" s="129">
        <f>IF(ROUND(VALUE(SUBSTITUTE(連結実質赤字比率に係る赤字・黒字の構成分析!J$40,"▲", "-")), 2) &gt;= 0, ABS(ROUND(VALUE(SUBSTITUTE(連結実質赤字比率に係る赤字・黒字の構成分析!J$40,"▲", "-")), 2)), NA())</f>
        <v>0.81</v>
      </c>
    </row>
    <row r="31" spans="1:11" x14ac:dyDescent="0.2">
      <c r="A31" s="129" t="str">
        <f>IF(連結実質赤字比率に係る赤字・黒字の構成分析!C$39="",NA(),連結実質赤字比率に係る赤字・黒字の構成分析!C$39)</f>
        <v>都市再開発事業会計</v>
      </c>
      <c r="B31" s="129" t="e">
        <f>IF(ROUND(VALUE(SUBSTITUTE(連結実質赤字比率に係る赤字・黒字の構成分析!F$39,"▲", "-")), 2) &lt; 0, ABS(ROUND(VALUE(SUBSTITUTE(連結実質赤字比率に係る赤字・黒字の構成分析!F$39,"▲", "-")), 2)), NA())</f>
        <v>#N/A</v>
      </c>
      <c r="C31" s="129">
        <f>IF(ROUND(VALUE(SUBSTITUTE(連結実質赤字比率に係る赤字・黒字の構成分析!F$39,"▲", "-")), 2) &gt;= 0, ABS(ROUND(VALUE(SUBSTITUTE(連結実質赤字比率に係る赤字・黒字の構成分析!F$39,"▲", "-")), 2)), NA())</f>
        <v>0.61</v>
      </c>
      <c r="D31" s="129" t="e">
        <f>IF(ROUND(VALUE(SUBSTITUTE(連結実質赤字比率に係る赤字・黒字の構成分析!G$39,"▲", "-")), 2) &lt; 0, ABS(ROUND(VALUE(SUBSTITUTE(連結実質赤字比率に係る赤字・黒字の構成分析!G$39,"▲", "-")), 2)), NA())</f>
        <v>#N/A</v>
      </c>
      <c r="E31" s="129">
        <f>IF(ROUND(VALUE(SUBSTITUTE(連結実質赤字比率に係る赤字・黒字の構成分析!G$39,"▲", "-")), 2) &gt;= 0, ABS(ROUND(VALUE(SUBSTITUTE(連結実質赤字比率に係る赤字・黒字の構成分析!G$39,"▲", "-")), 2)), NA())</f>
        <v>1.1000000000000001</v>
      </c>
      <c r="F31" s="129" t="e">
        <f>IF(ROUND(VALUE(SUBSTITUTE(連結実質赤字比率に係る赤字・黒字の構成分析!H$39,"▲", "-")), 2) &lt; 0, ABS(ROUND(VALUE(SUBSTITUTE(連結実質赤字比率に係る赤字・黒字の構成分析!H$39,"▲", "-")), 2)), NA())</f>
        <v>#N/A</v>
      </c>
      <c r="G31" s="129">
        <f>IF(ROUND(VALUE(SUBSTITUTE(連結実質赤字比率に係る赤字・黒字の構成分析!H$39,"▲", "-")), 2) &gt;= 0, ABS(ROUND(VALUE(SUBSTITUTE(連結実質赤字比率に係る赤字・黒字の構成分析!H$39,"▲", "-")), 2)), NA())</f>
        <v>1.03</v>
      </c>
      <c r="H31" s="129" t="e">
        <f>IF(ROUND(VALUE(SUBSTITUTE(連結実質赤字比率に係る赤字・黒字の構成分析!I$39,"▲", "-")), 2) &lt; 0, ABS(ROUND(VALUE(SUBSTITUTE(連結実質赤字比率に係る赤字・黒字の構成分析!I$39,"▲", "-")), 2)), NA())</f>
        <v>#N/A</v>
      </c>
      <c r="I31" s="129">
        <f>IF(ROUND(VALUE(SUBSTITUTE(連結実質赤字比率に係る赤字・黒字の構成分析!I$39,"▲", "-")), 2) &gt;= 0, ABS(ROUND(VALUE(SUBSTITUTE(連結実質赤字比率に係る赤字・黒字の構成分析!I$39,"▲", "-")), 2)), NA())</f>
        <v>0.97</v>
      </c>
      <c r="J31" s="129" t="e">
        <f>IF(ROUND(VALUE(SUBSTITUTE(連結実質赤字比率に係る赤字・黒字の構成分析!J$39,"▲", "-")), 2) &lt; 0, ABS(ROUND(VALUE(SUBSTITUTE(連結実質赤字比率に係る赤字・黒字の構成分析!J$39,"▲", "-")), 2)), NA())</f>
        <v>#N/A</v>
      </c>
      <c r="K31" s="129">
        <f>IF(ROUND(VALUE(SUBSTITUTE(連結実質赤字比率に係る赤字・黒字の構成分析!J$39,"▲", "-")), 2) &gt;= 0, ABS(ROUND(VALUE(SUBSTITUTE(連結実質赤字比率に係る赤字・黒字の構成分析!J$39,"▲", "-")), 2)), NA())</f>
        <v>0.97</v>
      </c>
    </row>
    <row r="32" spans="1:11" x14ac:dyDescent="0.2">
      <c r="A32" s="129" t="str">
        <f>IF(連結実質赤字比率に係る赤字・黒字の構成分析!C$38="",NA(),連結実質赤字比率に係る赤字・黒字の構成分析!C$38)</f>
        <v>病院会計</v>
      </c>
      <c r="B32" s="129" t="e">
        <f>IF(ROUND(VALUE(SUBSTITUTE(連結実質赤字比率に係る赤字・黒字の構成分析!F$38,"▲", "-")), 2) &lt; 0, ABS(ROUND(VALUE(SUBSTITUTE(連結実質赤字比率に係る赤字・黒字の構成分析!F$38,"▲", "-")), 2)), NA())</f>
        <v>#N/A</v>
      </c>
      <c r="C32" s="129">
        <f>IF(ROUND(VALUE(SUBSTITUTE(連結実質赤字比率に係る赤字・黒字の構成分析!F$38,"▲", "-")), 2) &gt;= 0, ABS(ROUND(VALUE(SUBSTITUTE(連結実質赤字比率に係る赤字・黒字の構成分析!F$38,"▲", "-")), 2)), NA())</f>
        <v>2.0499999999999998</v>
      </c>
      <c r="D32" s="129" t="e">
        <f>IF(ROUND(VALUE(SUBSTITUTE(連結実質赤字比率に係る赤字・黒字の構成分析!G$38,"▲", "-")), 2) &lt; 0, ABS(ROUND(VALUE(SUBSTITUTE(連結実質赤字比率に係る赤字・黒字の構成分析!G$38,"▲", "-")), 2)), NA())</f>
        <v>#N/A</v>
      </c>
      <c r="E32" s="129">
        <f>IF(ROUND(VALUE(SUBSTITUTE(連結実質赤字比率に係る赤字・黒字の構成分析!G$38,"▲", "-")), 2) &gt;= 0, ABS(ROUND(VALUE(SUBSTITUTE(連結実質赤字比率に係る赤字・黒字の構成分析!G$38,"▲", "-")), 2)), NA())</f>
        <v>3.1</v>
      </c>
      <c r="F32" s="129" t="e">
        <f>IF(ROUND(VALUE(SUBSTITUTE(連結実質赤字比率に係る赤字・黒字の構成分析!H$38,"▲", "-")), 2) &lt; 0, ABS(ROUND(VALUE(SUBSTITUTE(連結実質赤字比率に係る赤字・黒字の構成分析!H$38,"▲", "-")), 2)), NA())</f>
        <v>#N/A</v>
      </c>
      <c r="G32" s="129">
        <f>IF(ROUND(VALUE(SUBSTITUTE(連結実質赤字比率に係る赤字・黒字の構成分析!H$38,"▲", "-")), 2) &gt;= 0, ABS(ROUND(VALUE(SUBSTITUTE(連結実質赤字比率に係る赤字・黒字の構成分析!H$38,"▲", "-")), 2)), NA())</f>
        <v>3.08</v>
      </c>
      <c r="H32" s="129" t="e">
        <f>IF(ROUND(VALUE(SUBSTITUTE(連結実質赤字比率に係る赤字・黒字の構成分析!I$38,"▲", "-")), 2) &lt; 0, ABS(ROUND(VALUE(SUBSTITUTE(連結実質赤字比率に係る赤字・黒字の構成分析!I$38,"▲", "-")), 2)), NA())</f>
        <v>#N/A</v>
      </c>
      <c r="I32" s="129">
        <f>IF(ROUND(VALUE(SUBSTITUTE(連結実質赤字比率に係る赤字・黒字の構成分析!I$38,"▲", "-")), 2) &gt;= 0, ABS(ROUND(VALUE(SUBSTITUTE(連結実質赤字比率に係る赤字・黒字の構成分析!I$38,"▲", "-")), 2)), NA())</f>
        <v>2.82</v>
      </c>
      <c r="J32" s="129" t="e">
        <f>IF(ROUND(VALUE(SUBSTITUTE(連結実質赤字比率に係る赤字・黒字の構成分析!J$38,"▲", "-")), 2) &lt; 0, ABS(ROUND(VALUE(SUBSTITUTE(連結実質赤字比率に係る赤字・黒字の構成分析!J$38,"▲", "-")), 2)), NA())</f>
        <v>#N/A</v>
      </c>
      <c r="K32" s="129">
        <f>IF(ROUND(VALUE(SUBSTITUTE(連結実質赤字比率に係る赤字・黒字の構成分析!J$38,"▲", "-")), 2) &gt;= 0, ABS(ROUND(VALUE(SUBSTITUTE(連結実質赤字比率に係る赤字・黒字の構成分析!J$38,"▲", "-")), 2)), NA())</f>
        <v>2.62</v>
      </c>
    </row>
    <row r="33" spans="1:16" x14ac:dyDescent="0.2">
      <c r="A33" s="129" t="str">
        <f>IF(連結実質赤字比率に係る赤字・黒字の構成分析!C$37="",NA(),連結実質赤字比率に係る赤字・黒字の構成分析!C$37)</f>
        <v>中央卸売市場会計</v>
      </c>
      <c r="B33" s="129" t="e">
        <f>IF(ROUND(VALUE(SUBSTITUTE(連結実質赤字比率に係る赤字・黒字の構成分析!F$37,"▲", "-")), 2) &lt; 0, ABS(ROUND(VALUE(SUBSTITUTE(連結実質赤字比率に係る赤字・黒字の構成分析!F$37,"▲", "-")), 2)), NA())</f>
        <v>#N/A</v>
      </c>
      <c r="C33" s="129">
        <f>IF(ROUND(VALUE(SUBSTITUTE(連結実質赤字比率に係る赤字・黒字の構成分析!F$37,"▲", "-")), 2) &gt;= 0, ABS(ROUND(VALUE(SUBSTITUTE(連結実質赤字比率に係る赤字・黒字の構成分析!F$37,"▲", "-")), 2)), NA())</f>
        <v>4.63</v>
      </c>
      <c r="D33" s="129" t="e">
        <f>IF(ROUND(VALUE(SUBSTITUTE(連結実質赤字比率に係る赤字・黒字の構成分析!G$37,"▲", "-")), 2) &lt; 0, ABS(ROUND(VALUE(SUBSTITUTE(連結実質赤字比率に係る赤字・黒字の構成分析!G$37,"▲", "-")), 2)), NA())</f>
        <v>#N/A</v>
      </c>
      <c r="E33" s="129">
        <f>IF(ROUND(VALUE(SUBSTITUTE(連結実質赤字比率に係る赤字・黒字の構成分析!G$37,"▲", "-")), 2) &gt;= 0, ABS(ROUND(VALUE(SUBSTITUTE(連結実質赤字比率に係る赤字・黒字の構成分析!G$37,"▲", "-")), 2)), NA())</f>
        <v>4.09</v>
      </c>
      <c r="F33" s="129" t="e">
        <f>IF(ROUND(VALUE(SUBSTITUTE(連結実質赤字比率に係る赤字・黒字の構成分析!H$37,"▲", "-")), 2) &lt; 0, ABS(ROUND(VALUE(SUBSTITUTE(連結実質赤字比率に係る赤字・黒字の構成分析!H$37,"▲", "-")), 2)), NA())</f>
        <v>#N/A</v>
      </c>
      <c r="G33" s="129">
        <f>IF(ROUND(VALUE(SUBSTITUTE(連結実質赤字比率に係る赤字・黒字の構成分析!H$37,"▲", "-")), 2) &gt;= 0, ABS(ROUND(VALUE(SUBSTITUTE(連結実質赤字比率に係る赤字・黒字の構成分析!H$37,"▲", "-")), 2)), NA())</f>
        <v>3.74</v>
      </c>
      <c r="H33" s="129" t="e">
        <f>IF(ROUND(VALUE(SUBSTITUTE(連結実質赤字比率に係る赤字・黒字の構成分析!I$37,"▲", "-")), 2) &lt; 0, ABS(ROUND(VALUE(SUBSTITUTE(連結実質赤字比率に係る赤字・黒字の構成分析!I$37,"▲", "-")), 2)), NA())</f>
        <v>#N/A</v>
      </c>
      <c r="I33" s="129">
        <f>IF(ROUND(VALUE(SUBSTITUTE(連結実質赤字比率に係る赤字・黒字の構成分析!I$37,"▲", "-")), 2) &gt;= 0, ABS(ROUND(VALUE(SUBSTITUTE(連結実質赤字比率に係る赤字・黒字の構成分析!I$37,"▲", "-")), 2)), NA())</f>
        <v>3.15</v>
      </c>
      <c r="J33" s="129" t="e">
        <f>IF(ROUND(VALUE(SUBSTITUTE(連結実質赤字比率に係る赤字・黒字の構成分析!J$37,"▲", "-")), 2) &lt; 0, ABS(ROUND(VALUE(SUBSTITUTE(連結実質赤字比率に係る赤字・黒字の構成分析!J$37,"▲", "-")), 2)), NA())</f>
        <v>#N/A</v>
      </c>
      <c r="K33" s="129">
        <f>IF(ROUND(VALUE(SUBSTITUTE(連結実質赤字比率に係る赤字・黒字の構成分析!J$37,"▲", "-")), 2) &gt;= 0, ABS(ROUND(VALUE(SUBSTITUTE(連結実質赤字比率に係る赤字・黒字の構成分析!J$37,"▲", "-")), 2)), NA())</f>
        <v>2.79</v>
      </c>
    </row>
    <row r="34" spans="1:16" x14ac:dyDescent="0.2">
      <c r="A34" s="129" t="str">
        <f>IF(連結実質赤字比率に係る赤字・黒字の構成分析!C$36="",NA(),連結実質赤字比率に係る赤字・黒字の構成分析!C$36)</f>
        <v>水道事業会計</v>
      </c>
      <c r="B34" s="129" t="e">
        <f>IF(ROUND(VALUE(SUBSTITUTE(連結実質赤字比率に係る赤字・黒字の構成分析!F$36,"▲", "-")), 2) &lt; 0, ABS(ROUND(VALUE(SUBSTITUTE(連結実質赤字比率に係る赤字・黒字の構成分析!F$36,"▲", "-")), 2)), NA())</f>
        <v>#N/A</v>
      </c>
      <c r="C34" s="129">
        <f>IF(ROUND(VALUE(SUBSTITUTE(連結実質赤字比率に係る赤字・黒字の構成分析!F$36,"▲", "-")), 2) &gt;= 0, ABS(ROUND(VALUE(SUBSTITUTE(連結実質赤字比率に係る赤字・黒字の構成分析!F$36,"▲", "-")), 2)), NA())</f>
        <v>6.62</v>
      </c>
      <c r="D34" s="129" t="e">
        <f>IF(ROUND(VALUE(SUBSTITUTE(連結実質赤字比率に係る赤字・黒字の構成分析!G$36,"▲", "-")), 2) &lt; 0, ABS(ROUND(VALUE(SUBSTITUTE(連結実質赤字比率に係る赤字・黒字の構成分析!G$36,"▲", "-")), 2)), NA())</f>
        <v>#N/A</v>
      </c>
      <c r="E34" s="129">
        <f>IF(ROUND(VALUE(SUBSTITUTE(連結実質赤字比率に係る赤字・黒字の構成分析!G$36,"▲", "-")), 2) &gt;= 0, ABS(ROUND(VALUE(SUBSTITUTE(連結実質赤字比率に係る赤字・黒字の構成分析!G$36,"▲", "-")), 2)), NA())</f>
        <v>5.13</v>
      </c>
      <c r="F34" s="129" t="e">
        <f>IF(ROUND(VALUE(SUBSTITUTE(連結実質赤字比率に係る赤字・黒字の構成分析!H$36,"▲", "-")), 2) &lt; 0, ABS(ROUND(VALUE(SUBSTITUTE(連結実質赤字比率に係る赤字・黒字の構成分析!H$36,"▲", "-")), 2)), NA())</f>
        <v>#N/A</v>
      </c>
      <c r="G34" s="129">
        <f>IF(ROUND(VALUE(SUBSTITUTE(連結実質赤字比率に係る赤字・黒字の構成分析!H$36,"▲", "-")), 2) &gt;= 0, ABS(ROUND(VALUE(SUBSTITUTE(連結実質赤字比率に係る赤字・黒字の構成分析!H$36,"▲", "-")), 2)), NA())</f>
        <v>3.62</v>
      </c>
      <c r="H34" s="129" t="e">
        <f>IF(ROUND(VALUE(SUBSTITUTE(連結実質赤字比率に係る赤字・黒字の構成分析!I$36,"▲", "-")), 2) &lt; 0, ABS(ROUND(VALUE(SUBSTITUTE(連結実質赤字比率に係る赤字・黒字の構成分析!I$36,"▲", "-")), 2)), NA())</f>
        <v>#N/A</v>
      </c>
      <c r="I34" s="129">
        <f>IF(ROUND(VALUE(SUBSTITUTE(連結実質赤字比率に係る赤字・黒字の構成分析!I$36,"▲", "-")), 2) &gt;= 0, ABS(ROUND(VALUE(SUBSTITUTE(連結実質赤字比率に係る赤字・黒字の構成分析!I$36,"▲", "-")), 2)), NA())</f>
        <v>2.5299999999999998</v>
      </c>
      <c r="J34" s="129" t="e">
        <f>IF(ROUND(VALUE(SUBSTITUTE(連結実質赤字比率に係る赤字・黒字の構成分析!J$36,"▲", "-")), 2) &lt; 0, ABS(ROUND(VALUE(SUBSTITUTE(連結実質赤字比率に係る赤字・黒字の構成分析!J$36,"▲", "-")), 2)), NA())</f>
        <v>#N/A</v>
      </c>
      <c r="K34" s="129">
        <f>IF(ROUND(VALUE(SUBSTITUTE(連結実質赤字比率に係る赤字・黒字の構成分析!J$36,"▲", "-")), 2) &gt;= 0, ABS(ROUND(VALUE(SUBSTITUTE(連結実質赤字比率に係る赤字・黒字の構成分析!J$36,"▲", "-")), 2)), NA())</f>
        <v>2.82</v>
      </c>
    </row>
    <row r="35" spans="1:16" x14ac:dyDescent="0.2">
      <c r="A35" s="129" t="str">
        <f>IF(連結実質赤字比率に係る赤字・黒字の構成分析!C$35="",NA(),連結実質赤字比率に係る赤字・黒字の構成分析!C$35)</f>
        <v>一般会計</v>
      </c>
      <c r="B35" s="129" t="e">
        <f>IF(ROUND(VALUE(SUBSTITUTE(連結実質赤字比率に係る赤字・黒字の構成分析!F$35,"▲", "-")), 2) &lt; 0, ABS(ROUND(VALUE(SUBSTITUTE(連結実質赤字比率に係る赤字・黒字の構成分析!F$35,"▲", "-")), 2)), NA())</f>
        <v>#N/A</v>
      </c>
      <c r="C35" s="129">
        <f>IF(ROUND(VALUE(SUBSTITUTE(連結実質赤字比率に係る赤字・黒字の構成分析!F$35,"▲", "-")), 2) &gt;= 0, ABS(ROUND(VALUE(SUBSTITUTE(連結実質赤字比率に係る赤字・黒字の構成分析!F$35,"▲", "-")), 2)), NA())</f>
        <v>0.02</v>
      </c>
      <c r="D35" s="129" t="e">
        <f>IF(ROUND(VALUE(SUBSTITUTE(連結実質赤字比率に係る赤字・黒字の構成分析!G$35,"▲", "-")), 2) &lt; 0, ABS(ROUND(VALUE(SUBSTITUTE(連結実質赤字比率に係る赤字・黒字の構成分析!G$35,"▲", "-")), 2)), NA())</f>
        <v>#N/A</v>
      </c>
      <c r="E35" s="129">
        <f>IF(ROUND(VALUE(SUBSTITUTE(連結実質赤字比率に係る赤字・黒字の構成分析!G$35,"▲", "-")), 2) &gt;= 0, ABS(ROUND(VALUE(SUBSTITUTE(連結実質赤字比率に係る赤字・黒字の構成分析!G$35,"▲", "-")), 2)), NA())</f>
        <v>0.01</v>
      </c>
      <c r="F35" s="129" t="e">
        <f>IF(ROUND(VALUE(SUBSTITUTE(連結実質赤字比率に係る赤字・黒字の構成分析!H$35,"▲", "-")), 2) &lt; 0, ABS(ROUND(VALUE(SUBSTITUTE(連結実質赤字比率に係る赤字・黒字の構成分析!H$35,"▲", "-")), 2)), NA())</f>
        <v>#N/A</v>
      </c>
      <c r="G35" s="129">
        <f>IF(ROUND(VALUE(SUBSTITUTE(連結実質赤字比率に係る赤字・黒字の構成分析!H$35,"▲", "-")), 2) &gt;= 0, ABS(ROUND(VALUE(SUBSTITUTE(連結実質赤字比率に係る赤字・黒字の構成分析!H$35,"▲", "-")), 2)), NA())</f>
        <v>0.01</v>
      </c>
      <c r="H35" s="129" t="e">
        <f>IF(ROUND(VALUE(SUBSTITUTE(連結実質赤字比率に係る赤字・黒字の構成分析!I$35,"▲", "-")), 2) &lt; 0, ABS(ROUND(VALUE(SUBSTITUTE(連結実質赤字比率に係る赤字・黒字の構成分析!I$35,"▲", "-")), 2)), NA())</f>
        <v>#N/A</v>
      </c>
      <c r="I35" s="129">
        <f>IF(ROUND(VALUE(SUBSTITUTE(連結実質赤字比率に係る赤字・黒字の構成分析!I$35,"▲", "-")), 2) &gt;= 0, ABS(ROUND(VALUE(SUBSTITUTE(連結実質赤字比率に係る赤字・黒字の構成分析!I$35,"▲", "-")), 2)), NA())</f>
        <v>3.37</v>
      </c>
      <c r="J35" s="129" t="e">
        <f>IF(ROUND(VALUE(SUBSTITUTE(連結実質赤字比率に係る赤字・黒字の構成分析!J$35,"▲", "-")), 2) &lt; 0, ABS(ROUND(VALUE(SUBSTITUTE(連結実質赤字比率に係る赤字・黒字の構成分析!J$35,"▲", "-")), 2)), NA())</f>
        <v>#N/A</v>
      </c>
      <c r="K35" s="129">
        <f>IF(ROUND(VALUE(SUBSTITUTE(連結実質赤字比率に係る赤字・黒字の構成分析!J$35,"▲", "-")), 2) &gt;= 0, ABS(ROUND(VALUE(SUBSTITUTE(連結実質赤字比率に係る赤字・黒字の構成分析!J$35,"▲", "-")), 2)), NA())</f>
        <v>3.34</v>
      </c>
    </row>
    <row r="36" spans="1:16" x14ac:dyDescent="0.2">
      <c r="A36" s="129" t="str">
        <f>IF(連結実質赤字比率に係る赤字・黒字の構成分析!C$34="",NA(),連結実質赤字比率に係る赤字・黒字の構成分析!C$34)</f>
        <v>高速電車事業会計</v>
      </c>
      <c r="B36" s="129" t="e">
        <f>IF(ROUND(VALUE(SUBSTITUTE(連結実質赤字比率に係る赤字・黒字の構成分析!F$34,"▲", "-")), 2) &lt; 0, ABS(ROUND(VALUE(SUBSTITUTE(連結実質赤字比率に係る赤字・黒字の構成分析!F$34,"▲", "-")), 2)), NA())</f>
        <v>#N/A</v>
      </c>
      <c r="C36" s="129">
        <f>IF(ROUND(VALUE(SUBSTITUTE(連結実質赤字比率に係る赤字・黒字の構成分析!F$34,"▲", "-")), 2) &gt;= 0, ABS(ROUND(VALUE(SUBSTITUTE(連結実質赤字比率に係る赤字・黒字の構成分析!F$34,"▲", "-")), 2)), NA())</f>
        <v>3.58</v>
      </c>
      <c r="D36" s="129" t="e">
        <f>IF(ROUND(VALUE(SUBSTITUTE(連結実質赤字比率に係る赤字・黒字の構成分析!G$34,"▲", "-")), 2) &lt; 0, ABS(ROUND(VALUE(SUBSTITUTE(連結実質赤字比率に係る赤字・黒字の構成分析!G$34,"▲", "-")), 2)), NA())</f>
        <v>#N/A</v>
      </c>
      <c r="E36" s="129">
        <f>IF(ROUND(VALUE(SUBSTITUTE(連結実質赤字比率に係る赤字・黒字の構成分析!G$34,"▲", "-")), 2) &gt;= 0, ABS(ROUND(VALUE(SUBSTITUTE(連結実質赤字比率に係る赤字・黒字の構成分析!G$34,"▲", "-")), 2)), NA())</f>
        <v>3.65</v>
      </c>
      <c r="F36" s="129" t="e">
        <f>IF(ROUND(VALUE(SUBSTITUTE(連結実質赤字比率に係る赤字・黒字の構成分析!H$34,"▲", "-")), 2) &lt; 0, ABS(ROUND(VALUE(SUBSTITUTE(連結実質赤字比率に係る赤字・黒字の構成分析!H$34,"▲", "-")), 2)), NA())</f>
        <v>#N/A</v>
      </c>
      <c r="G36" s="129">
        <f>IF(ROUND(VALUE(SUBSTITUTE(連結実質赤字比率に係る赤字・黒字の構成分析!H$34,"▲", "-")), 2) &gt;= 0, ABS(ROUND(VALUE(SUBSTITUTE(連結実質赤字比率に係る赤字・黒字の構成分析!H$34,"▲", "-")), 2)), NA())</f>
        <v>3.66</v>
      </c>
      <c r="H36" s="129" t="e">
        <f>IF(ROUND(VALUE(SUBSTITUTE(連結実質赤字比率に係る赤字・黒字の構成分析!I$34,"▲", "-")), 2) &lt; 0, ABS(ROUND(VALUE(SUBSTITUTE(連結実質赤字比率に係る赤字・黒字の構成分析!I$34,"▲", "-")), 2)), NA())</f>
        <v>#N/A</v>
      </c>
      <c r="I36" s="129">
        <f>IF(ROUND(VALUE(SUBSTITUTE(連結実質赤字比率に係る赤字・黒字の構成分析!I$34,"▲", "-")), 2) &gt;= 0, ABS(ROUND(VALUE(SUBSTITUTE(連結実質赤字比率に係る赤字・黒字の構成分析!I$34,"▲", "-")), 2)), NA())</f>
        <v>4.1399999999999997</v>
      </c>
      <c r="J36" s="129" t="e">
        <f>IF(ROUND(VALUE(SUBSTITUTE(連結実質赤字比率に係る赤字・黒字の構成分析!J$34,"▲", "-")), 2) &lt; 0, ABS(ROUND(VALUE(SUBSTITUTE(連結実質赤字比率に係る赤字・黒字の構成分析!J$34,"▲", "-")), 2)), NA())</f>
        <v>#N/A</v>
      </c>
      <c r="K36" s="129">
        <f>IF(ROUND(VALUE(SUBSTITUTE(連結実質赤字比率に係る赤字・黒字の構成分析!J$34,"▲", "-")), 2) &gt;= 0, ABS(ROUND(VALUE(SUBSTITUTE(連結実質赤字比率に係る赤字・黒字の構成分析!J$34,"▲", "-")), 2)), NA())</f>
        <v>3.77</v>
      </c>
    </row>
    <row r="39" spans="1:16" x14ac:dyDescent="0.2">
      <c r="A39" s="102" t="s">
        <v>52</v>
      </c>
    </row>
    <row r="40" spans="1:16" x14ac:dyDescent="0.2">
      <c r="A40" s="130"/>
      <c r="B40" s="130" t="str">
        <f>'実質公債費比率（分子）の構造'!K$44</f>
        <v>H25</v>
      </c>
      <c r="C40" s="130"/>
      <c r="D40" s="130"/>
      <c r="E40" s="130" t="str">
        <f>'実質公債費比率（分子）の構造'!L$44</f>
        <v>H26</v>
      </c>
      <c r="F40" s="130"/>
      <c r="G40" s="130"/>
      <c r="H40" s="130" t="str">
        <f>'実質公債費比率（分子）の構造'!M$44</f>
        <v>H27</v>
      </c>
      <c r="I40" s="130"/>
      <c r="J40" s="130"/>
      <c r="K40" s="130" t="str">
        <f>'実質公債費比率（分子）の構造'!N$44</f>
        <v>H28</v>
      </c>
      <c r="L40" s="130"/>
      <c r="M40" s="130"/>
      <c r="N40" s="130" t="str">
        <f>'実質公債費比率（分子）の構造'!O$44</f>
        <v>H29</v>
      </c>
      <c r="O40" s="130"/>
      <c r="P40" s="130"/>
    </row>
    <row r="41" spans="1:16" x14ac:dyDescent="0.2">
      <c r="A41" s="130"/>
      <c r="B41" s="130" t="s">
        <v>53</v>
      </c>
      <c r="C41" s="130"/>
      <c r="D41" s="130" t="s">
        <v>54</v>
      </c>
      <c r="E41" s="130" t="s">
        <v>53</v>
      </c>
      <c r="F41" s="130"/>
      <c r="G41" s="130" t="s">
        <v>54</v>
      </c>
      <c r="H41" s="130" t="s">
        <v>53</v>
      </c>
      <c r="I41" s="130"/>
      <c r="J41" s="130" t="s">
        <v>54</v>
      </c>
      <c r="K41" s="130" t="s">
        <v>53</v>
      </c>
      <c r="L41" s="130"/>
      <c r="M41" s="130" t="s">
        <v>54</v>
      </c>
      <c r="N41" s="130" t="s">
        <v>53</v>
      </c>
      <c r="O41" s="130"/>
      <c r="P41" s="130" t="s">
        <v>54</v>
      </c>
    </row>
    <row r="42" spans="1:16" x14ac:dyDescent="0.2">
      <c r="A42" s="130" t="s">
        <v>55</v>
      </c>
      <c r="B42" s="130"/>
      <c r="C42" s="130"/>
      <c r="D42" s="130">
        <f>'実質公債費比率（分子）の構造'!K$52</f>
        <v>579061</v>
      </c>
      <c r="E42" s="130"/>
      <c r="F42" s="130"/>
      <c r="G42" s="130">
        <f>'実質公債費比率（分子）の構造'!L$52</f>
        <v>562266</v>
      </c>
      <c r="H42" s="130"/>
      <c r="I42" s="130"/>
      <c r="J42" s="130">
        <f>'実質公債費比率（分子）の構造'!M$52</f>
        <v>538164</v>
      </c>
      <c r="K42" s="130"/>
      <c r="L42" s="130"/>
      <c r="M42" s="130">
        <f>'実質公債費比率（分子）の構造'!N$52</f>
        <v>501749</v>
      </c>
      <c r="N42" s="130"/>
      <c r="O42" s="130"/>
      <c r="P42" s="130">
        <f>'実質公債費比率（分子）の構造'!O$52</f>
        <v>481569</v>
      </c>
    </row>
    <row r="43" spans="1:16" x14ac:dyDescent="0.2">
      <c r="A43" s="130" t="s">
        <v>56</v>
      </c>
      <c r="B43" s="130" t="str">
        <f>'実質公債費比率（分子）の構造'!K$51</f>
        <v>-</v>
      </c>
      <c r="C43" s="130"/>
      <c r="D43" s="130"/>
      <c r="E43" s="130" t="str">
        <f>'実質公債費比率（分子）の構造'!L$51</f>
        <v>-</v>
      </c>
      <c r="F43" s="130"/>
      <c r="G43" s="130"/>
      <c r="H43" s="130" t="str">
        <f>'実質公債費比率（分子）の構造'!M$51</f>
        <v>-</v>
      </c>
      <c r="I43" s="130"/>
      <c r="J43" s="130"/>
      <c r="K43" s="130" t="str">
        <f>'実質公債費比率（分子）の構造'!N$51</f>
        <v>-</v>
      </c>
      <c r="L43" s="130"/>
      <c r="M43" s="130"/>
      <c r="N43" s="130" t="str">
        <f>'実質公債費比率（分子）の構造'!O$51</f>
        <v>-</v>
      </c>
      <c r="O43" s="130"/>
      <c r="P43" s="130"/>
    </row>
    <row r="44" spans="1:16" x14ac:dyDescent="0.2">
      <c r="A44" s="130" t="s">
        <v>57</v>
      </c>
      <c r="B44" s="130">
        <f>'実質公債費比率（分子）の構造'!K$50</f>
        <v>4991</v>
      </c>
      <c r="C44" s="130"/>
      <c r="D44" s="130"/>
      <c r="E44" s="130">
        <f>'実質公債費比率（分子）の構造'!L$50</f>
        <v>4566</v>
      </c>
      <c r="F44" s="130"/>
      <c r="G44" s="130"/>
      <c r="H44" s="130">
        <f>'実質公債費比率（分子）の構造'!M$50</f>
        <v>3168</v>
      </c>
      <c r="I44" s="130"/>
      <c r="J44" s="130"/>
      <c r="K44" s="130">
        <f>'実質公債費比率（分子）の構造'!N$50</f>
        <v>3063</v>
      </c>
      <c r="L44" s="130"/>
      <c r="M44" s="130"/>
      <c r="N44" s="130">
        <f>'実質公債費比率（分子）の構造'!O$50</f>
        <v>5109</v>
      </c>
      <c r="O44" s="130"/>
      <c r="P44" s="130"/>
    </row>
    <row r="45" spans="1:16" x14ac:dyDescent="0.2">
      <c r="A45" s="130" t="s">
        <v>58</v>
      </c>
      <c r="B45" s="130" t="str">
        <f>'実質公債費比率（分子）の構造'!K$49</f>
        <v>-</v>
      </c>
      <c r="C45" s="130"/>
      <c r="D45" s="130"/>
      <c r="E45" s="130" t="str">
        <f>'実質公債費比率（分子）の構造'!L$49</f>
        <v>-</v>
      </c>
      <c r="F45" s="130"/>
      <c r="G45" s="130"/>
      <c r="H45" s="130" t="str">
        <f>'実質公債費比率（分子）の構造'!M$49</f>
        <v>-</v>
      </c>
      <c r="I45" s="130"/>
      <c r="J45" s="130"/>
      <c r="K45" s="130" t="str">
        <f>'実質公債費比率（分子）の構造'!N$49</f>
        <v>-</v>
      </c>
      <c r="L45" s="130"/>
      <c r="M45" s="130"/>
      <c r="N45" s="130" t="str">
        <f>'実質公債費比率（分子）の構造'!O$49</f>
        <v>-</v>
      </c>
      <c r="O45" s="130"/>
      <c r="P45" s="130"/>
    </row>
    <row r="46" spans="1:16" x14ac:dyDescent="0.2">
      <c r="A46" s="130" t="s">
        <v>59</v>
      </c>
      <c r="B46" s="130">
        <f>'実質公債費比率（分子）の構造'!K$48</f>
        <v>118804</v>
      </c>
      <c r="C46" s="130"/>
      <c r="D46" s="130"/>
      <c r="E46" s="130">
        <f>'実質公債費比率（分子）の構造'!L$48</f>
        <v>117767</v>
      </c>
      <c r="F46" s="130"/>
      <c r="G46" s="130"/>
      <c r="H46" s="130">
        <f>'実質公債費比率（分子）の構造'!M$48</f>
        <v>116074</v>
      </c>
      <c r="I46" s="130"/>
      <c r="J46" s="130"/>
      <c r="K46" s="130">
        <f>'実質公債費比率（分子）の構造'!N$48</f>
        <v>117757</v>
      </c>
      <c r="L46" s="130"/>
      <c r="M46" s="130"/>
      <c r="N46" s="130">
        <f>'実質公債費比率（分子）の構造'!O$48</f>
        <v>114333</v>
      </c>
      <c r="O46" s="130"/>
      <c r="P46" s="130"/>
    </row>
    <row r="47" spans="1:16" x14ac:dyDescent="0.2">
      <c r="A47" s="130" t="s">
        <v>60</v>
      </c>
      <c r="B47" s="130">
        <f>'実質公債費比率（分子）の構造'!K$47</f>
        <v>300010</v>
      </c>
      <c r="C47" s="130"/>
      <c r="D47" s="130"/>
      <c r="E47" s="130">
        <f>'実質公債費比率（分子）の構造'!L$47</f>
        <v>299946</v>
      </c>
      <c r="F47" s="130"/>
      <c r="G47" s="130"/>
      <c r="H47" s="130">
        <f>'実質公債費比率（分子）の構造'!M$47</f>
        <v>310053</v>
      </c>
      <c r="I47" s="130"/>
      <c r="J47" s="130"/>
      <c r="K47" s="130">
        <f>'実質公債費比率（分子）の構造'!N$47</f>
        <v>300349</v>
      </c>
      <c r="L47" s="130"/>
      <c r="M47" s="130"/>
      <c r="N47" s="130">
        <f>'実質公債費比率（分子）の構造'!O$47</f>
        <v>293517</v>
      </c>
      <c r="O47" s="130"/>
      <c r="P47" s="130"/>
    </row>
    <row r="48" spans="1:16" x14ac:dyDescent="0.2">
      <c r="A48" s="130" t="s">
        <v>61</v>
      </c>
      <c r="B48" s="130" t="str">
        <f>'実質公債費比率（分子）の構造'!K$46</f>
        <v>-</v>
      </c>
      <c r="C48" s="130"/>
      <c r="D48" s="130"/>
      <c r="E48" s="130" t="str">
        <f>'実質公債費比率（分子）の構造'!L$46</f>
        <v>-</v>
      </c>
      <c r="F48" s="130"/>
      <c r="G48" s="130"/>
      <c r="H48" s="130" t="str">
        <f>'実質公債費比率（分子）の構造'!M$46</f>
        <v>-</v>
      </c>
      <c r="I48" s="130"/>
      <c r="J48" s="130"/>
      <c r="K48" s="130" t="str">
        <f>'実質公債費比率（分子）の構造'!N$46</f>
        <v>-</v>
      </c>
      <c r="L48" s="130"/>
      <c r="M48" s="130"/>
      <c r="N48" s="130" t="str">
        <f>'実質公債費比率（分子）の構造'!O$46</f>
        <v>-</v>
      </c>
      <c r="O48" s="130"/>
      <c r="P48" s="130"/>
    </row>
    <row r="49" spans="1:16" x14ac:dyDescent="0.2">
      <c r="A49" s="130" t="s">
        <v>62</v>
      </c>
      <c r="B49" s="130">
        <f>'実質公債費比率（分子）の構造'!K$45</f>
        <v>175818</v>
      </c>
      <c r="C49" s="130"/>
      <c r="D49" s="130"/>
      <c r="E49" s="130">
        <f>'実質公債費比率（分子）の構造'!L$45</f>
        <v>177549</v>
      </c>
      <c r="F49" s="130"/>
      <c r="G49" s="130"/>
      <c r="H49" s="130">
        <f>'実質公債費比率（分子）の構造'!M$45</f>
        <v>171969</v>
      </c>
      <c r="I49" s="130"/>
      <c r="J49" s="130"/>
      <c r="K49" s="130">
        <f>'実質公債費比率（分子）の構造'!N$45</f>
        <v>137757</v>
      </c>
      <c r="L49" s="130"/>
      <c r="M49" s="130"/>
      <c r="N49" s="130">
        <f>'実質公債費比率（分子）の構造'!O$45</f>
        <v>123879</v>
      </c>
      <c r="O49" s="130"/>
      <c r="P49" s="130"/>
    </row>
    <row r="50" spans="1:16" x14ac:dyDescent="0.2">
      <c r="A50" s="130" t="s">
        <v>63</v>
      </c>
      <c r="B50" s="130" t="e">
        <f>NA()</f>
        <v>#N/A</v>
      </c>
      <c r="C50" s="130">
        <f>IF(ISNUMBER('実質公債費比率（分子）の構造'!K$53),'実質公債費比率（分子）の構造'!K$53,NA())</f>
        <v>20562</v>
      </c>
      <c r="D50" s="130" t="e">
        <f>NA()</f>
        <v>#N/A</v>
      </c>
      <c r="E50" s="130" t="e">
        <f>NA()</f>
        <v>#N/A</v>
      </c>
      <c r="F50" s="130">
        <f>IF(ISNUMBER('実質公債費比率（分子）の構造'!L$53),'実質公債費比率（分子）の構造'!L$53,NA())</f>
        <v>37562</v>
      </c>
      <c r="G50" s="130" t="e">
        <f>NA()</f>
        <v>#N/A</v>
      </c>
      <c r="H50" s="130" t="e">
        <f>NA()</f>
        <v>#N/A</v>
      </c>
      <c r="I50" s="130">
        <f>IF(ISNUMBER('実質公債費比率（分子）の構造'!M$53),'実質公債費比率（分子）の構造'!M$53,NA())</f>
        <v>63100</v>
      </c>
      <c r="J50" s="130" t="e">
        <f>NA()</f>
        <v>#N/A</v>
      </c>
      <c r="K50" s="130" t="e">
        <f>NA()</f>
        <v>#N/A</v>
      </c>
      <c r="L50" s="130">
        <f>IF(ISNUMBER('実質公債費比率（分子）の構造'!N$53),'実質公債費比率（分子）の構造'!N$53,NA())</f>
        <v>57177</v>
      </c>
      <c r="M50" s="130" t="e">
        <f>NA()</f>
        <v>#N/A</v>
      </c>
      <c r="N50" s="130" t="e">
        <f>NA()</f>
        <v>#N/A</v>
      </c>
      <c r="O50" s="130">
        <f>IF(ISNUMBER('実質公債費比率（分子）の構造'!O$53),'実質公債費比率（分子）の構造'!O$53,NA())</f>
        <v>55269</v>
      </c>
      <c r="P50" s="130" t="e">
        <f>NA()</f>
        <v>#N/A</v>
      </c>
    </row>
    <row r="53" spans="1:16" x14ac:dyDescent="0.2">
      <c r="A53" s="102" t="s">
        <v>64</v>
      </c>
    </row>
    <row r="54" spans="1:16" x14ac:dyDescent="0.2">
      <c r="A54" s="129"/>
      <c r="B54" s="129" t="str">
        <f>'将来負担比率（分子）の構造'!I$40</f>
        <v>H25</v>
      </c>
      <c r="C54" s="129"/>
      <c r="D54" s="129"/>
      <c r="E54" s="129" t="str">
        <f>'将来負担比率（分子）の構造'!J$40</f>
        <v>H26</v>
      </c>
      <c r="F54" s="129"/>
      <c r="G54" s="129"/>
      <c r="H54" s="129" t="str">
        <f>'将来負担比率（分子）の構造'!K$40</f>
        <v>H27</v>
      </c>
      <c r="I54" s="129"/>
      <c r="J54" s="129"/>
      <c r="K54" s="129" t="str">
        <f>'将来負担比率（分子）の構造'!L$40</f>
        <v>H28</v>
      </c>
      <c r="L54" s="129"/>
      <c r="M54" s="129"/>
      <c r="N54" s="129" t="str">
        <f>'将来負担比率（分子）の構造'!M$40</f>
        <v>H29</v>
      </c>
      <c r="O54" s="129"/>
      <c r="P54" s="129"/>
    </row>
    <row r="55" spans="1:16" x14ac:dyDescent="0.2">
      <c r="A55" s="129"/>
      <c r="B55" s="129" t="s">
        <v>65</v>
      </c>
      <c r="C55" s="129"/>
      <c r="D55" s="129" t="s">
        <v>66</v>
      </c>
      <c r="E55" s="129" t="s">
        <v>65</v>
      </c>
      <c r="F55" s="129"/>
      <c r="G55" s="129" t="s">
        <v>66</v>
      </c>
      <c r="H55" s="129" t="s">
        <v>65</v>
      </c>
      <c r="I55" s="129"/>
      <c r="J55" s="129" t="s">
        <v>66</v>
      </c>
      <c r="K55" s="129" t="s">
        <v>65</v>
      </c>
      <c r="L55" s="129"/>
      <c r="M55" s="129" t="s">
        <v>66</v>
      </c>
      <c r="N55" s="129" t="s">
        <v>65</v>
      </c>
      <c r="O55" s="129"/>
      <c r="P55" s="129" t="s">
        <v>66</v>
      </c>
    </row>
    <row r="56" spans="1:16" x14ac:dyDescent="0.2">
      <c r="A56" s="129" t="s">
        <v>35</v>
      </c>
      <c r="B56" s="129"/>
      <c r="C56" s="129"/>
      <c r="D56" s="129">
        <f>'将来負担比率（分子）の構造'!I$52</f>
        <v>3376700</v>
      </c>
      <c r="E56" s="129"/>
      <c r="F56" s="129"/>
      <c r="G56" s="129">
        <f>'将来負担比率（分子）の構造'!J$52</f>
        <v>3102416</v>
      </c>
      <c r="H56" s="129"/>
      <c r="I56" s="129"/>
      <c r="J56" s="129">
        <f>'将来負担比率（分子）の構造'!K$52</f>
        <v>2759384</v>
      </c>
      <c r="K56" s="129"/>
      <c r="L56" s="129"/>
      <c r="M56" s="129">
        <f>'将来負担比率（分子）の構造'!L$52</f>
        <v>2580637</v>
      </c>
      <c r="N56" s="129"/>
      <c r="O56" s="129"/>
      <c r="P56" s="129">
        <f>'将来負担比率（分子）の構造'!M$52</f>
        <v>2331222</v>
      </c>
    </row>
    <row r="57" spans="1:16" x14ac:dyDescent="0.2">
      <c r="A57" s="129" t="s">
        <v>34</v>
      </c>
      <c r="B57" s="129"/>
      <c r="C57" s="129"/>
      <c r="D57" s="129">
        <f>'将来負担比率（分子）の構造'!I$51</f>
        <v>1512513</v>
      </c>
      <c r="E57" s="129"/>
      <c r="F57" s="129"/>
      <c r="G57" s="129">
        <f>'将来負担比率（分子）の構造'!J$51</f>
        <v>1398424</v>
      </c>
      <c r="H57" s="129"/>
      <c r="I57" s="129"/>
      <c r="J57" s="129">
        <f>'将来負担比率（分子）の構造'!K$51</f>
        <v>1355780</v>
      </c>
      <c r="K57" s="129"/>
      <c r="L57" s="129"/>
      <c r="M57" s="129">
        <f>'将来負担比率（分子）の構造'!L$51</f>
        <v>1332788</v>
      </c>
      <c r="N57" s="129"/>
      <c r="O57" s="129"/>
      <c r="P57" s="129">
        <f>'将来負担比率（分子）の構造'!M$51</f>
        <v>1220336</v>
      </c>
    </row>
    <row r="58" spans="1:16" x14ac:dyDescent="0.2">
      <c r="A58" s="129" t="s">
        <v>33</v>
      </c>
      <c r="B58" s="129"/>
      <c r="C58" s="129"/>
      <c r="D58" s="129">
        <f>'将来負担比率（分子）の構造'!I$50</f>
        <v>2564952</v>
      </c>
      <c r="E58" s="129"/>
      <c r="F58" s="129"/>
      <c r="G58" s="129">
        <f>'将来負担比率（分子）の構造'!J$50</f>
        <v>2903714</v>
      </c>
      <c r="H58" s="129"/>
      <c r="I58" s="129"/>
      <c r="J58" s="129">
        <f>'将来負担比率（分子）の構造'!K$50</f>
        <v>3375222</v>
      </c>
      <c r="K58" s="129"/>
      <c r="L58" s="129"/>
      <c r="M58" s="129">
        <f>'将来負担比率（分子）の構造'!L$50</f>
        <v>3741276</v>
      </c>
      <c r="N58" s="129"/>
      <c r="O58" s="129"/>
      <c r="P58" s="129">
        <f>'将来負担比率（分子）の構造'!M$50</f>
        <v>4027144</v>
      </c>
    </row>
    <row r="59" spans="1:16" x14ac:dyDescent="0.2">
      <c r="A59" s="129" t="s">
        <v>31</v>
      </c>
      <c r="B59" s="129" t="str">
        <f>'将来負担比率（分子）の構造'!I$49</f>
        <v>-</v>
      </c>
      <c r="C59" s="129"/>
      <c r="D59" s="129"/>
      <c r="E59" s="129" t="str">
        <f>'将来負担比率（分子）の構造'!J$49</f>
        <v>-</v>
      </c>
      <c r="F59" s="129"/>
      <c r="G59" s="129"/>
      <c r="H59" s="129" t="str">
        <f>'将来負担比率（分子）の構造'!K$49</f>
        <v>-</v>
      </c>
      <c r="I59" s="129"/>
      <c r="J59" s="129"/>
      <c r="K59" s="129" t="str">
        <f>'将来負担比率（分子）の構造'!L$49</f>
        <v>-</v>
      </c>
      <c r="L59" s="129"/>
      <c r="M59" s="129"/>
      <c r="N59" s="129" t="str">
        <f>'将来負担比率（分子）の構造'!M$49</f>
        <v>-</v>
      </c>
      <c r="O59" s="129"/>
      <c r="P59" s="129"/>
    </row>
    <row r="60" spans="1:16" x14ac:dyDescent="0.2">
      <c r="A60" s="129" t="s">
        <v>30</v>
      </c>
      <c r="B60" s="129" t="str">
        <f>'将来負担比率（分子）の構造'!I$48</f>
        <v>-</v>
      </c>
      <c r="C60" s="129"/>
      <c r="D60" s="129"/>
      <c r="E60" s="129" t="str">
        <f>'将来負担比率（分子）の構造'!J$48</f>
        <v>-</v>
      </c>
      <c r="F60" s="129"/>
      <c r="G60" s="129"/>
      <c r="H60" s="129" t="str">
        <f>'将来負担比率（分子）の構造'!K$48</f>
        <v>-</v>
      </c>
      <c r="I60" s="129"/>
      <c r="J60" s="129"/>
      <c r="K60" s="129" t="str">
        <f>'将来負担比率（分子）の構造'!L$48</f>
        <v>-</v>
      </c>
      <c r="L60" s="129"/>
      <c r="M60" s="129"/>
      <c r="N60" s="129" t="str">
        <f>'将来負担比率（分子）の構造'!M$48</f>
        <v>-</v>
      </c>
      <c r="O60" s="129"/>
      <c r="P60" s="129"/>
    </row>
    <row r="61" spans="1:16" x14ac:dyDescent="0.2">
      <c r="A61" s="129" t="s">
        <v>28</v>
      </c>
      <c r="B61" s="129">
        <f>'将来負担比率（分子）の構造'!I$46</f>
        <v>41234</v>
      </c>
      <c r="C61" s="129"/>
      <c r="D61" s="129"/>
      <c r="E61" s="129">
        <f>'将来負担比率（分子）の構造'!J$46</f>
        <v>39218</v>
      </c>
      <c r="F61" s="129"/>
      <c r="G61" s="129"/>
      <c r="H61" s="129">
        <f>'将来負担比率（分子）の構造'!K$46</f>
        <v>32236</v>
      </c>
      <c r="I61" s="129"/>
      <c r="J61" s="129"/>
      <c r="K61" s="129">
        <f>'将来負担比率（分子）の構造'!L$46</f>
        <v>30251</v>
      </c>
      <c r="L61" s="129"/>
      <c r="M61" s="129"/>
      <c r="N61" s="129">
        <f>'将来負担比率（分子）の構造'!M$46</f>
        <v>29320</v>
      </c>
      <c r="O61" s="129"/>
      <c r="P61" s="129"/>
    </row>
    <row r="62" spans="1:16" x14ac:dyDescent="0.2">
      <c r="A62" s="129" t="s">
        <v>27</v>
      </c>
      <c r="B62" s="129">
        <f>'将来負担比率（分子）の構造'!I$45</f>
        <v>1110370</v>
      </c>
      <c r="C62" s="129"/>
      <c r="D62" s="129"/>
      <c r="E62" s="129">
        <f>'将来負担比率（分子）の構造'!J$45</f>
        <v>1073038</v>
      </c>
      <c r="F62" s="129"/>
      <c r="G62" s="129"/>
      <c r="H62" s="129">
        <f>'将来負担比率（分子）の構造'!K$45</f>
        <v>1031464</v>
      </c>
      <c r="I62" s="129"/>
      <c r="J62" s="129"/>
      <c r="K62" s="129">
        <f>'将来負担比率（分子）の構造'!L$45</f>
        <v>1015621</v>
      </c>
      <c r="L62" s="129"/>
      <c r="M62" s="129"/>
      <c r="N62" s="129">
        <f>'将来負担比率（分子）の構造'!M$45</f>
        <v>963710</v>
      </c>
      <c r="O62" s="129"/>
      <c r="P62" s="129"/>
    </row>
    <row r="63" spans="1:16" x14ac:dyDescent="0.2">
      <c r="A63" s="129" t="s">
        <v>26</v>
      </c>
      <c r="B63" s="129" t="str">
        <f>'将来負担比率（分子）の構造'!I$44</f>
        <v>-</v>
      </c>
      <c r="C63" s="129"/>
      <c r="D63" s="129"/>
      <c r="E63" s="129" t="str">
        <f>'将来負担比率（分子）の構造'!J$44</f>
        <v>-</v>
      </c>
      <c r="F63" s="129"/>
      <c r="G63" s="129"/>
      <c r="H63" s="129" t="str">
        <f>'将来負担比率（分子）の構造'!K$44</f>
        <v>-</v>
      </c>
      <c r="I63" s="129"/>
      <c r="J63" s="129"/>
      <c r="K63" s="129" t="str">
        <f>'将来負担比率（分子）の構造'!L$44</f>
        <v>-</v>
      </c>
      <c r="L63" s="129"/>
      <c r="M63" s="129"/>
      <c r="N63" s="129" t="str">
        <f>'将来負担比率（分子）の構造'!M$44</f>
        <v>-</v>
      </c>
      <c r="O63" s="129"/>
      <c r="P63" s="129"/>
    </row>
    <row r="64" spans="1:16" x14ac:dyDescent="0.2">
      <c r="A64" s="129" t="s">
        <v>25</v>
      </c>
      <c r="B64" s="129">
        <f>'将来負担比率（分子）の構造'!I$43</f>
        <v>1185708</v>
      </c>
      <c r="C64" s="129"/>
      <c r="D64" s="129"/>
      <c r="E64" s="129">
        <f>'将来負担比率（分子）の構造'!J$43</f>
        <v>1171377</v>
      </c>
      <c r="F64" s="129"/>
      <c r="G64" s="129"/>
      <c r="H64" s="129">
        <f>'将来負担比率（分子）の構造'!K$43</f>
        <v>1163015</v>
      </c>
      <c r="I64" s="129"/>
      <c r="J64" s="129"/>
      <c r="K64" s="129">
        <f>'将来負担比率（分子）の構造'!L$43</f>
        <v>1183580</v>
      </c>
      <c r="L64" s="129"/>
      <c r="M64" s="129"/>
      <c r="N64" s="129">
        <f>'将来負担比率（分子）の構造'!M$43</f>
        <v>1130383</v>
      </c>
      <c r="O64" s="129"/>
      <c r="P64" s="129"/>
    </row>
    <row r="65" spans="1:16" x14ac:dyDescent="0.2">
      <c r="A65" s="129" t="s">
        <v>24</v>
      </c>
      <c r="B65" s="129">
        <f>'将来負担比率（分子）の構造'!I$42</f>
        <v>98958</v>
      </c>
      <c r="C65" s="129"/>
      <c r="D65" s="129"/>
      <c r="E65" s="129">
        <f>'将来負担比率（分子）の構造'!J$42</f>
        <v>81707</v>
      </c>
      <c r="F65" s="129"/>
      <c r="G65" s="129"/>
      <c r="H65" s="129">
        <f>'将来負担比率（分子）の構造'!K$42</f>
        <v>73325</v>
      </c>
      <c r="I65" s="129"/>
      <c r="J65" s="129"/>
      <c r="K65" s="129">
        <f>'将来負担比率（分子）の構造'!L$42</f>
        <v>64739</v>
      </c>
      <c r="L65" s="129"/>
      <c r="M65" s="129"/>
      <c r="N65" s="129">
        <f>'将来負担比率（分子）の構造'!M$42</f>
        <v>53826</v>
      </c>
      <c r="O65" s="129"/>
      <c r="P65" s="129"/>
    </row>
    <row r="66" spans="1:16" x14ac:dyDescent="0.2">
      <c r="A66" s="129" t="s">
        <v>23</v>
      </c>
      <c r="B66" s="129">
        <f>'将来負担比率（分子）の構造'!I$41</f>
        <v>6955284</v>
      </c>
      <c r="C66" s="129"/>
      <c r="D66" s="129"/>
      <c r="E66" s="129">
        <f>'将来負担比率（分子）の構造'!J$41</f>
        <v>6548270</v>
      </c>
      <c r="F66" s="129"/>
      <c r="G66" s="129"/>
      <c r="H66" s="129">
        <f>'将来負担比率（分子）の構造'!K$41</f>
        <v>6249084</v>
      </c>
      <c r="I66" s="129"/>
      <c r="J66" s="129"/>
      <c r="K66" s="129">
        <f>'将来負担比率（分子）の構造'!L$41</f>
        <v>6059353</v>
      </c>
      <c r="L66" s="129"/>
      <c r="M66" s="129"/>
      <c r="N66" s="129">
        <f>'将来負担比率（分子）の構造'!M$41</f>
        <v>5849226</v>
      </c>
      <c r="O66" s="129"/>
      <c r="P66" s="129"/>
    </row>
    <row r="67" spans="1:16" x14ac:dyDescent="0.2">
      <c r="A67" s="129" t="s">
        <v>67</v>
      </c>
      <c r="B67" s="129" t="e">
        <f>NA()</f>
        <v>#N/A</v>
      </c>
      <c r="C67" s="129">
        <f>IF(ISNUMBER('将来負担比率（分子）の構造'!I$53), IF('将来負担比率（分子）の構造'!I$53 &lt; 0, 0, '将来負担比率（分子）の構造'!I$53), NA())</f>
        <v>1937390</v>
      </c>
      <c r="D67" s="129" t="e">
        <f>NA()</f>
        <v>#N/A</v>
      </c>
      <c r="E67" s="129" t="e">
        <f>NA()</f>
        <v>#N/A</v>
      </c>
      <c r="F67" s="129">
        <f>IF(ISNUMBER('将来負担比率（分子）の構造'!J$53), IF('将来負担比率（分子）の構造'!J$53 &lt; 0, 0, '将来負担比率（分子）の構造'!J$53), NA())</f>
        <v>1509056</v>
      </c>
      <c r="G67" s="129" t="e">
        <f>NA()</f>
        <v>#N/A</v>
      </c>
      <c r="H67" s="129" t="e">
        <f>NA()</f>
        <v>#N/A</v>
      </c>
      <c r="I67" s="129">
        <f>IF(ISNUMBER('将来負担比率（分子）の構造'!K$53), IF('将来負担比率（分子）の構造'!K$53 &lt; 0, 0, '将来負担比率（分子）の構造'!K$53), NA())</f>
        <v>1058739</v>
      </c>
      <c r="J67" s="129" t="e">
        <f>NA()</f>
        <v>#N/A</v>
      </c>
      <c r="K67" s="129" t="e">
        <f>NA()</f>
        <v>#N/A</v>
      </c>
      <c r="L67" s="129">
        <f>IF(ISNUMBER('将来負担比率（分子）の構造'!L$53), IF('将来負担比率（分子）の構造'!L$53 &lt; 0, 0, '将来負担比率（分子）の構造'!L$53), NA())</f>
        <v>698845</v>
      </c>
      <c r="M67" s="129" t="e">
        <f>NA()</f>
        <v>#N/A</v>
      </c>
      <c r="N67" s="129" t="e">
        <f>NA()</f>
        <v>#N/A</v>
      </c>
      <c r="O67" s="129">
        <f>IF(ISNUMBER('将来負担比率（分子）の構造'!M$53), IF('将来負担比率（分子）の構造'!M$53 &lt; 0, 0, '将来負担比率（分子）の構造'!M$53), NA())</f>
        <v>447762</v>
      </c>
      <c r="P67" s="129" t="e">
        <f>NA()</f>
        <v>#N/A</v>
      </c>
    </row>
    <row r="70" spans="1:16" x14ac:dyDescent="0.2">
      <c r="A70" s="131" t="s">
        <v>68</v>
      </c>
      <c r="B70" s="131"/>
      <c r="C70" s="131"/>
      <c r="D70" s="131"/>
      <c r="E70" s="131"/>
      <c r="F70" s="131"/>
    </row>
    <row r="71" spans="1:16" x14ac:dyDescent="0.2">
      <c r="A71" s="132"/>
      <c r="B71" s="132" t="str">
        <f>基金残高に係る経年分析!F54</f>
        <v>H27</v>
      </c>
      <c r="C71" s="132" t="str">
        <f>基金残高に係る経年分析!G54</f>
        <v>H28</v>
      </c>
      <c r="D71" s="132" t="str">
        <f>基金残高に係る経年分析!H54</f>
        <v>H29</v>
      </c>
    </row>
    <row r="72" spans="1:16" x14ac:dyDescent="0.2">
      <c r="A72" s="132" t="s">
        <v>69</v>
      </c>
      <c r="B72" s="133">
        <f>基金残高に係る経年分析!F55</f>
        <v>624774</v>
      </c>
      <c r="C72" s="133">
        <f>基金残高に係る経年分析!G55</f>
        <v>627429</v>
      </c>
      <c r="D72" s="133">
        <f>基金残高に係る経年分析!H55</f>
        <v>716516</v>
      </c>
    </row>
    <row r="73" spans="1:16" x14ac:dyDescent="0.2">
      <c r="A73" s="132" t="s">
        <v>70</v>
      </c>
      <c r="B73" s="133" t="str">
        <f>基金残高に係る経年分析!F56</f>
        <v>-</v>
      </c>
      <c r="C73" s="133" t="str">
        <f>基金残高に係る経年分析!G56</f>
        <v>-</v>
      </c>
      <c r="D73" s="133" t="str">
        <f>基金残高に係る経年分析!H56</f>
        <v>-</v>
      </c>
    </row>
    <row r="74" spans="1:16" x14ac:dyDescent="0.2">
      <c r="A74" s="132" t="s">
        <v>71</v>
      </c>
      <c r="B74" s="133">
        <f>基金残高に係る経年分析!F57</f>
        <v>1642559</v>
      </c>
      <c r="C74" s="133">
        <f>基金残高に係る経年分析!G57</f>
        <v>1950430</v>
      </c>
      <c r="D74" s="133">
        <f>基金残高に係る経年分析!H57</f>
        <v>2039132</v>
      </c>
    </row>
  </sheetData>
  <sheetProtection algorithmName="SHA-512" hashValue="1VvVuE/UmFkLwGFkjxSreURPbUG3CbY3GXr+OUw8QK4+uMkjiaktlbDGpd5r0fpIZzmLgf02huirAvFgSTLpVg==" saltValue="QkeLIdW6JqrFUWBsPfB3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79" customWidth="1"/>
    <col min="139" max="16384" width="0" style="179" hidden="1"/>
  </cols>
  <sheetData>
    <row r="1" spans="2:138" ht="22.5" customHeight="1" thickBot="1" x14ac:dyDescent="0.25">
      <c r="B1" s="177"/>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623" t="s">
        <v>182</v>
      </c>
      <c r="DD1" s="624"/>
      <c r="DE1" s="624"/>
      <c r="DF1" s="624"/>
      <c r="DG1" s="624"/>
      <c r="DH1" s="624"/>
      <c r="DI1" s="625"/>
      <c r="DK1" s="623" t="s">
        <v>183</v>
      </c>
      <c r="DL1" s="624"/>
      <c r="DM1" s="624"/>
      <c r="DN1" s="624"/>
      <c r="DO1" s="624"/>
      <c r="DP1" s="624"/>
      <c r="DQ1" s="624"/>
      <c r="DR1" s="624"/>
      <c r="DS1" s="624"/>
      <c r="DT1" s="624"/>
      <c r="DU1" s="624"/>
      <c r="DV1" s="624"/>
      <c r="DW1" s="624"/>
      <c r="DX1" s="625"/>
      <c r="DY1" s="178"/>
      <c r="DZ1" s="178"/>
      <c r="EA1" s="178"/>
      <c r="EB1" s="178"/>
      <c r="EC1" s="178"/>
      <c r="ED1" s="178"/>
      <c r="EE1" s="178"/>
      <c r="EF1" s="178"/>
      <c r="EG1" s="178"/>
      <c r="EH1" s="178"/>
    </row>
    <row r="2" spans="2:138" ht="22.5" customHeight="1" x14ac:dyDescent="0.2">
      <c r="B2" s="180" t="s">
        <v>184</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row>
    <row r="3" spans="2:138" ht="11.25" customHeight="1" x14ac:dyDescent="0.2">
      <c r="B3" s="598" t="s">
        <v>185</v>
      </c>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598" t="s">
        <v>540</v>
      </c>
      <c r="AQ3" s="599"/>
      <c r="AR3" s="599"/>
      <c r="AS3" s="599"/>
      <c r="AT3" s="599"/>
      <c r="AU3" s="599"/>
      <c r="AV3" s="599"/>
      <c r="AW3" s="599"/>
      <c r="AX3" s="599"/>
      <c r="AY3" s="599"/>
      <c r="AZ3" s="599"/>
      <c r="BA3" s="599"/>
      <c r="BB3" s="599"/>
      <c r="BC3" s="599"/>
      <c r="BD3" s="599"/>
      <c r="BE3" s="599"/>
      <c r="BF3" s="599"/>
      <c r="BG3" s="599"/>
      <c r="BH3" s="599"/>
      <c r="BI3" s="599"/>
      <c r="BJ3" s="599"/>
      <c r="BK3" s="599"/>
      <c r="BL3" s="599"/>
      <c r="BM3" s="599"/>
      <c r="BN3" s="599"/>
      <c r="BO3" s="599"/>
      <c r="BP3" s="599"/>
      <c r="BQ3" s="599"/>
      <c r="BR3" s="599"/>
      <c r="BS3" s="599"/>
      <c r="BT3" s="599"/>
      <c r="BU3" s="599"/>
      <c r="BV3" s="599"/>
      <c r="BW3" s="600"/>
      <c r="BY3" s="598" t="s">
        <v>186</v>
      </c>
      <c r="BZ3" s="599"/>
      <c r="CA3" s="599"/>
      <c r="CB3" s="599"/>
      <c r="CC3" s="599"/>
      <c r="CD3" s="599"/>
      <c r="CE3" s="599"/>
      <c r="CF3" s="599"/>
      <c r="CG3" s="599"/>
      <c r="CH3" s="599"/>
      <c r="CI3" s="599"/>
      <c r="CJ3" s="599"/>
      <c r="CK3" s="599"/>
      <c r="CL3" s="599"/>
      <c r="CM3" s="599"/>
      <c r="CN3" s="599"/>
      <c r="CO3" s="599"/>
      <c r="CP3" s="599"/>
      <c r="CQ3" s="599"/>
      <c r="CR3" s="599"/>
      <c r="CS3" s="599"/>
      <c r="CT3" s="599"/>
      <c r="CU3" s="599"/>
      <c r="CV3" s="599"/>
      <c r="CW3" s="599"/>
      <c r="CX3" s="599"/>
      <c r="CY3" s="599"/>
      <c r="CZ3" s="599"/>
      <c r="DA3" s="599"/>
      <c r="DB3" s="599"/>
      <c r="DC3" s="599"/>
      <c r="DD3" s="599"/>
      <c r="DE3" s="599"/>
      <c r="DF3" s="599"/>
      <c r="DG3" s="599"/>
      <c r="DH3" s="599"/>
      <c r="DI3" s="599"/>
      <c r="DJ3" s="599"/>
      <c r="DK3" s="599"/>
      <c r="DL3" s="599"/>
      <c r="DM3" s="599"/>
      <c r="DN3" s="599"/>
      <c r="DO3" s="599"/>
      <c r="DP3" s="599"/>
      <c r="DQ3" s="599"/>
      <c r="DR3" s="599"/>
      <c r="DS3" s="599"/>
      <c r="DT3" s="599"/>
      <c r="DU3" s="599"/>
      <c r="DV3" s="599"/>
      <c r="DW3" s="599"/>
      <c r="DX3" s="600"/>
    </row>
    <row r="4" spans="2:138" ht="11.25" customHeight="1" x14ac:dyDescent="0.2">
      <c r="B4" s="598" t="s">
        <v>1</v>
      </c>
      <c r="C4" s="599"/>
      <c r="D4" s="599"/>
      <c r="E4" s="599"/>
      <c r="F4" s="599"/>
      <c r="G4" s="599"/>
      <c r="H4" s="599"/>
      <c r="I4" s="599"/>
      <c r="J4" s="599"/>
      <c r="K4" s="599"/>
      <c r="L4" s="599"/>
      <c r="M4" s="599"/>
      <c r="N4" s="599"/>
      <c r="O4" s="599"/>
      <c r="P4" s="599"/>
      <c r="Q4" s="600"/>
      <c r="R4" s="598" t="s">
        <v>187</v>
      </c>
      <c r="S4" s="599"/>
      <c r="T4" s="599"/>
      <c r="U4" s="599"/>
      <c r="V4" s="599"/>
      <c r="W4" s="599"/>
      <c r="X4" s="599"/>
      <c r="Y4" s="600"/>
      <c r="Z4" s="598" t="s">
        <v>188</v>
      </c>
      <c r="AA4" s="599"/>
      <c r="AB4" s="599"/>
      <c r="AC4" s="600"/>
      <c r="AD4" s="598" t="s">
        <v>189</v>
      </c>
      <c r="AE4" s="599"/>
      <c r="AF4" s="599"/>
      <c r="AG4" s="599"/>
      <c r="AH4" s="599"/>
      <c r="AI4" s="599"/>
      <c r="AJ4" s="599"/>
      <c r="AK4" s="600"/>
      <c r="AL4" s="598" t="s">
        <v>188</v>
      </c>
      <c r="AM4" s="599"/>
      <c r="AN4" s="599"/>
      <c r="AO4" s="600"/>
      <c r="AP4" s="626" t="s">
        <v>190</v>
      </c>
      <c r="AQ4" s="626"/>
      <c r="AR4" s="626"/>
      <c r="AS4" s="626"/>
      <c r="AT4" s="626"/>
      <c r="AU4" s="626"/>
      <c r="AV4" s="626"/>
      <c r="AW4" s="626"/>
      <c r="AX4" s="626"/>
      <c r="AY4" s="626"/>
      <c r="AZ4" s="626"/>
      <c r="BA4" s="626"/>
      <c r="BB4" s="626"/>
      <c r="BC4" s="626"/>
      <c r="BD4" s="626" t="s">
        <v>191</v>
      </c>
      <c r="BE4" s="626"/>
      <c r="BF4" s="626"/>
      <c r="BG4" s="626"/>
      <c r="BH4" s="626"/>
      <c r="BI4" s="626"/>
      <c r="BJ4" s="626"/>
      <c r="BK4" s="626"/>
      <c r="BL4" s="626" t="s">
        <v>188</v>
      </c>
      <c r="BM4" s="626"/>
      <c r="BN4" s="626"/>
      <c r="BO4" s="626"/>
      <c r="BP4" s="626" t="s">
        <v>192</v>
      </c>
      <c r="BQ4" s="626"/>
      <c r="BR4" s="626"/>
      <c r="BS4" s="626"/>
      <c r="BT4" s="626"/>
      <c r="BU4" s="626"/>
      <c r="BV4" s="626"/>
      <c r="BW4" s="626"/>
      <c r="BY4" s="598" t="s">
        <v>193</v>
      </c>
      <c r="BZ4" s="599"/>
      <c r="CA4" s="599"/>
      <c r="CB4" s="599"/>
      <c r="CC4" s="599"/>
      <c r="CD4" s="599"/>
      <c r="CE4" s="599"/>
      <c r="CF4" s="599"/>
      <c r="CG4" s="599"/>
      <c r="CH4" s="599"/>
      <c r="CI4" s="599"/>
      <c r="CJ4" s="599"/>
      <c r="CK4" s="599"/>
      <c r="CL4" s="599"/>
      <c r="CM4" s="599"/>
      <c r="CN4" s="599"/>
      <c r="CO4" s="599"/>
      <c r="CP4" s="599"/>
      <c r="CQ4" s="599"/>
      <c r="CR4" s="599"/>
      <c r="CS4" s="599"/>
      <c r="CT4" s="599"/>
      <c r="CU4" s="599"/>
      <c r="CV4" s="599"/>
      <c r="CW4" s="599"/>
      <c r="CX4" s="599"/>
      <c r="CY4" s="599"/>
      <c r="CZ4" s="599"/>
      <c r="DA4" s="599"/>
      <c r="DB4" s="599"/>
      <c r="DC4" s="599"/>
      <c r="DD4" s="599"/>
      <c r="DE4" s="599"/>
      <c r="DF4" s="599"/>
      <c r="DG4" s="599"/>
      <c r="DH4" s="599"/>
      <c r="DI4" s="599"/>
      <c r="DJ4" s="599"/>
      <c r="DK4" s="599"/>
      <c r="DL4" s="599"/>
      <c r="DM4" s="599"/>
      <c r="DN4" s="599"/>
      <c r="DO4" s="599"/>
      <c r="DP4" s="599"/>
      <c r="DQ4" s="599"/>
      <c r="DR4" s="599"/>
      <c r="DS4" s="599"/>
      <c r="DT4" s="599"/>
      <c r="DU4" s="599"/>
      <c r="DV4" s="599"/>
      <c r="DW4" s="599"/>
      <c r="DX4" s="600"/>
    </row>
    <row r="5" spans="2:138" ht="11.25" customHeight="1" x14ac:dyDescent="0.2">
      <c r="B5" s="592" t="s">
        <v>194</v>
      </c>
      <c r="C5" s="593"/>
      <c r="D5" s="593"/>
      <c r="E5" s="593"/>
      <c r="F5" s="593"/>
      <c r="G5" s="593"/>
      <c r="H5" s="593"/>
      <c r="I5" s="593"/>
      <c r="J5" s="593"/>
      <c r="K5" s="593"/>
      <c r="L5" s="593"/>
      <c r="M5" s="593"/>
      <c r="N5" s="593"/>
      <c r="O5" s="593"/>
      <c r="P5" s="593"/>
      <c r="Q5" s="594"/>
      <c r="R5" s="604">
        <v>5289244641</v>
      </c>
      <c r="S5" s="605"/>
      <c r="T5" s="605"/>
      <c r="U5" s="605"/>
      <c r="V5" s="605"/>
      <c r="W5" s="605"/>
      <c r="X5" s="605"/>
      <c r="Y5" s="606"/>
      <c r="Z5" s="621">
        <v>72.400000000000006</v>
      </c>
      <c r="AA5" s="621"/>
      <c r="AB5" s="621"/>
      <c r="AC5" s="621"/>
      <c r="AD5" s="622">
        <v>3829060363</v>
      </c>
      <c r="AE5" s="622"/>
      <c r="AF5" s="622"/>
      <c r="AG5" s="622"/>
      <c r="AH5" s="622"/>
      <c r="AI5" s="622"/>
      <c r="AJ5" s="622"/>
      <c r="AK5" s="622"/>
      <c r="AL5" s="607">
        <v>92.5</v>
      </c>
      <c r="AM5" s="608"/>
      <c r="AN5" s="608"/>
      <c r="AO5" s="611"/>
      <c r="AP5" s="592" t="s">
        <v>195</v>
      </c>
      <c r="AQ5" s="593"/>
      <c r="AR5" s="593"/>
      <c r="AS5" s="593"/>
      <c r="AT5" s="593"/>
      <c r="AU5" s="593"/>
      <c r="AV5" s="593"/>
      <c r="AW5" s="593"/>
      <c r="AX5" s="593"/>
      <c r="AY5" s="593"/>
      <c r="AZ5" s="593"/>
      <c r="BA5" s="593"/>
      <c r="BB5" s="593"/>
      <c r="BC5" s="594"/>
      <c r="BD5" s="538">
        <v>3140700765</v>
      </c>
      <c r="BE5" s="539"/>
      <c r="BF5" s="539"/>
      <c r="BG5" s="539"/>
      <c r="BH5" s="539"/>
      <c r="BI5" s="539"/>
      <c r="BJ5" s="539"/>
      <c r="BK5" s="540"/>
      <c r="BL5" s="612">
        <v>99.9</v>
      </c>
      <c r="BM5" s="612"/>
      <c r="BN5" s="612"/>
      <c r="BO5" s="612"/>
      <c r="BP5" s="613">
        <v>103232736</v>
      </c>
      <c r="BQ5" s="613"/>
      <c r="BR5" s="613"/>
      <c r="BS5" s="613"/>
      <c r="BT5" s="613"/>
      <c r="BU5" s="613"/>
      <c r="BV5" s="613"/>
      <c r="BW5" s="616"/>
      <c r="BY5" s="598" t="s">
        <v>190</v>
      </c>
      <c r="BZ5" s="599"/>
      <c r="CA5" s="599"/>
      <c r="CB5" s="599"/>
      <c r="CC5" s="599"/>
      <c r="CD5" s="599"/>
      <c r="CE5" s="599"/>
      <c r="CF5" s="599"/>
      <c r="CG5" s="599"/>
      <c r="CH5" s="599"/>
      <c r="CI5" s="599"/>
      <c r="CJ5" s="599"/>
      <c r="CK5" s="599"/>
      <c r="CL5" s="600"/>
      <c r="CM5" s="598" t="s">
        <v>196</v>
      </c>
      <c r="CN5" s="599"/>
      <c r="CO5" s="599"/>
      <c r="CP5" s="599"/>
      <c r="CQ5" s="599"/>
      <c r="CR5" s="599"/>
      <c r="CS5" s="599"/>
      <c r="CT5" s="600"/>
      <c r="CU5" s="598" t="s">
        <v>188</v>
      </c>
      <c r="CV5" s="599"/>
      <c r="CW5" s="599"/>
      <c r="CX5" s="600"/>
      <c r="CY5" s="598" t="s">
        <v>197</v>
      </c>
      <c r="CZ5" s="599"/>
      <c r="DA5" s="599"/>
      <c r="DB5" s="599"/>
      <c r="DC5" s="599"/>
      <c r="DD5" s="599"/>
      <c r="DE5" s="599"/>
      <c r="DF5" s="599"/>
      <c r="DG5" s="599"/>
      <c r="DH5" s="599"/>
      <c r="DI5" s="599"/>
      <c r="DJ5" s="599"/>
      <c r="DK5" s="600"/>
      <c r="DL5" s="598" t="s">
        <v>198</v>
      </c>
      <c r="DM5" s="599"/>
      <c r="DN5" s="599"/>
      <c r="DO5" s="599"/>
      <c r="DP5" s="599"/>
      <c r="DQ5" s="599"/>
      <c r="DR5" s="599"/>
      <c r="DS5" s="599"/>
      <c r="DT5" s="599"/>
      <c r="DU5" s="599"/>
      <c r="DV5" s="599"/>
      <c r="DW5" s="599"/>
      <c r="DX5" s="600"/>
    </row>
    <row r="6" spans="2:138" ht="11.25" customHeight="1" x14ac:dyDescent="0.2">
      <c r="B6" s="535" t="s">
        <v>199</v>
      </c>
      <c r="C6" s="536"/>
      <c r="D6" s="536"/>
      <c r="E6" s="536"/>
      <c r="F6" s="536"/>
      <c r="G6" s="536"/>
      <c r="H6" s="536"/>
      <c r="I6" s="536"/>
      <c r="J6" s="536"/>
      <c r="K6" s="536"/>
      <c r="L6" s="536"/>
      <c r="M6" s="536"/>
      <c r="N6" s="536"/>
      <c r="O6" s="536"/>
      <c r="P6" s="536"/>
      <c r="Q6" s="537"/>
      <c r="R6" s="538">
        <v>245133153</v>
      </c>
      <c r="S6" s="539"/>
      <c r="T6" s="539"/>
      <c r="U6" s="539"/>
      <c r="V6" s="539"/>
      <c r="W6" s="539"/>
      <c r="X6" s="539"/>
      <c r="Y6" s="540"/>
      <c r="Z6" s="612">
        <v>3.4</v>
      </c>
      <c r="AA6" s="612"/>
      <c r="AB6" s="612"/>
      <c r="AC6" s="612"/>
      <c r="AD6" s="613">
        <v>245133153</v>
      </c>
      <c r="AE6" s="613"/>
      <c r="AF6" s="613"/>
      <c r="AG6" s="613"/>
      <c r="AH6" s="613"/>
      <c r="AI6" s="613"/>
      <c r="AJ6" s="613"/>
      <c r="AK6" s="613"/>
      <c r="AL6" s="541">
        <v>5.9</v>
      </c>
      <c r="AM6" s="614"/>
      <c r="AN6" s="614"/>
      <c r="AO6" s="615"/>
      <c r="AP6" s="535" t="s">
        <v>200</v>
      </c>
      <c r="AQ6" s="536"/>
      <c r="AR6" s="536"/>
      <c r="AS6" s="536"/>
      <c r="AT6" s="536"/>
      <c r="AU6" s="536"/>
      <c r="AV6" s="536"/>
      <c r="AW6" s="536"/>
      <c r="AX6" s="536"/>
      <c r="AY6" s="536"/>
      <c r="AZ6" s="536"/>
      <c r="BA6" s="536"/>
      <c r="BB6" s="536"/>
      <c r="BC6" s="537"/>
      <c r="BD6" s="538">
        <v>3140700765</v>
      </c>
      <c r="BE6" s="539"/>
      <c r="BF6" s="539"/>
      <c r="BG6" s="539"/>
      <c r="BH6" s="539"/>
      <c r="BI6" s="539"/>
      <c r="BJ6" s="539"/>
      <c r="BK6" s="540"/>
      <c r="BL6" s="612">
        <v>99.9</v>
      </c>
      <c r="BM6" s="612"/>
      <c r="BN6" s="612"/>
      <c r="BO6" s="612"/>
      <c r="BP6" s="613">
        <v>103232736</v>
      </c>
      <c r="BQ6" s="613"/>
      <c r="BR6" s="613"/>
      <c r="BS6" s="613"/>
      <c r="BT6" s="613"/>
      <c r="BU6" s="613"/>
      <c r="BV6" s="613"/>
      <c r="BW6" s="616"/>
      <c r="BY6" s="592" t="s">
        <v>201</v>
      </c>
      <c r="BZ6" s="593"/>
      <c r="CA6" s="593"/>
      <c r="CB6" s="593"/>
      <c r="CC6" s="593"/>
      <c r="CD6" s="593"/>
      <c r="CE6" s="593"/>
      <c r="CF6" s="593"/>
      <c r="CG6" s="593"/>
      <c r="CH6" s="593"/>
      <c r="CI6" s="593"/>
      <c r="CJ6" s="593"/>
      <c r="CK6" s="593"/>
      <c r="CL6" s="594"/>
      <c r="CM6" s="538">
        <v>4939956</v>
      </c>
      <c r="CN6" s="539"/>
      <c r="CO6" s="539"/>
      <c r="CP6" s="539"/>
      <c r="CQ6" s="539"/>
      <c r="CR6" s="539"/>
      <c r="CS6" s="539"/>
      <c r="CT6" s="540"/>
      <c r="CU6" s="612">
        <v>0.1</v>
      </c>
      <c r="CV6" s="612"/>
      <c r="CW6" s="612"/>
      <c r="CX6" s="612"/>
      <c r="CY6" s="544" t="s">
        <v>123</v>
      </c>
      <c r="CZ6" s="539"/>
      <c r="DA6" s="539"/>
      <c r="DB6" s="539"/>
      <c r="DC6" s="539"/>
      <c r="DD6" s="539"/>
      <c r="DE6" s="539"/>
      <c r="DF6" s="539"/>
      <c r="DG6" s="539"/>
      <c r="DH6" s="539"/>
      <c r="DI6" s="539"/>
      <c r="DJ6" s="539"/>
      <c r="DK6" s="540"/>
      <c r="DL6" s="544">
        <v>4933570</v>
      </c>
      <c r="DM6" s="539"/>
      <c r="DN6" s="539"/>
      <c r="DO6" s="539"/>
      <c r="DP6" s="539"/>
      <c r="DQ6" s="539"/>
      <c r="DR6" s="539"/>
      <c r="DS6" s="539"/>
      <c r="DT6" s="539"/>
      <c r="DU6" s="539"/>
      <c r="DV6" s="539"/>
      <c r="DW6" s="539"/>
      <c r="DX6" s="618"/>
    </row>
    <row r="7" spans="2:138" ht="11.25" customHeight="1" x14ac:dyDescent="0.2">
      <c r="B7" s="535" t="s">
        <v>202</v>
      </c>
      <c r="C7" s="536"/>
      <c r="D7" s="536"/>
      <c r="E7" s="536"/>
      <c r="F7" s="536"/>
      <c r="G7" s="536"/>
      <c r="H7" s="536"/>
      <c r="I7" s="536"/>
      <c r="J7" s="536"/>
      <c r="K7" s="536"/>
      <c r="L7" s="536"/>
      <c r="M7" s="536"/>
      <c r="N7" s="536"/>
      <c r="O7" s="536"/>
      <c r="P7" s="536"/>
      <c r="Q7" s="537"/>
      <c r="R7" s="538">
        <v>2069201</v>
      </c>
      <c r="S7" s="539"/>
      <c r="T7" s="539"/>
      <c r="U7" s="539"/>
      <c r="V7" s="539"/>
      <c r="W7" s="539"/>
      <c r="X7" s="539"/>
      <c r="Y7" s="540"/>
      <c r="Z7" s="612">
        <v>0</v>
      </c>
      <c r="AA7" s="612"/>
      <c r="AB7" s="612"/>
      <c r="AC7" s="612"/>
      <c r="AD7" s="613">
        <v>2069201</v>
      </c>
      <c r="AE7" s="613"/>
      <c r="AF7" s="613"/>
      <c r="AG7" s="613"/>
      <c r="AH7" s="613"/>
      <c r="AI7" s="613"/>
      <c r="AJ7" s="613"/>
      <c r="AK7" s="613"/>
      <c r="AL7" s="541">
        <v>0</v>
      </c>
      <c r="AM7" s="614"/>
      <c r="AN7" s="614"/>
      <c r="AO7" s="615"/>
      <c r="AP7" s="535" t="s">
        <v>203</v>
      </c>
      <c r="AQ7" s="536"/>
      <c r="AR7" s="536"/>
      <c r="AS7" s="536"/>
      <c r="AT7" s="536"/>
      <c r="AU7" s="536"/>
      <c r="AV7" s="536"/>
      <c r="AW7" s="536"/>
      <c r="AX7" s="536"/>
      <c r="AY7" s="536"/>
      <c r="AZ7" s="536"/>
      <c r="BA7" s="536"/>
      <c r="BB7" s="536"/>
      <c r="BC7" s="537"/>
      <c r="BD7" s="538">
        <v>1153532683</v>
      </c>
      <c r="BE7" s="539"/>
      <c r="BF7" s="539"/>
      <c r="BG7" s="539"/>
      <c r="BH7" s="539"/>
      <c r="BI7" s="539"/>
      <c r="BJ7" s="539"/>
      <c r="BK7" s="540"/>
      <c r="BL7" s="612">
        <v>36.700000000000003</v>
      </c>
      <c r="BM7" s="612"/>
      <c r="BN7" s="612"/>
      <c r="BO7" s="612"/>
      <c r="BP7" s="613">
        <v>46020000</v>
      </c>
      <c r="BQ7" s="613"/>
      <c r="BR7" s="613"/>
      <c r="BS7" s="613"/>
      <c r="BT7" s="613"/>
      <c r="BU7" s="613"/>
      <c r="BV7" s="613"/>
      <c r="BW7" s="616"/>
      <c r="BY7" s="535" t="s">
        <v>204</v>
      </c>
      <c r="BZ7" s="536"/>
      <c r="CA7" s="536"/>
      <c r="CB7" s="536"/>
      <c r="CC7" s="536"/>
      <c r="CD7" s="536"/>
      <c r="CE7" s="536"/>
      <c r="CF7" s="536"/>
      <c r="CG7" s="536"/>
      <c r="CH7" s="536"/>
      <c r="CI7" s="536"/>
      <c r="CJ7" s="536"/>
      <c r="CK7" s="536"/>
      <c r="CL7" s="537"/>
      <c r="CM7" s="538">
        <v>586674005</v>
      </c>
      <c r="CN7" s="539"/>
      <c r="CO7" s="539"/>
      <c r="CP7" s="539"/>
      <c r="CQ7" s="539"/>
      <c r="CR7" s="539"/>
      <c r="CS7" s="539"/>
      <c r="CT7" s="540"/>
      <c r="CU7" s="612">
        <v>8.6</v>
      </c>
      <c r="CV7" s="612"/>
      <c r="CW7" s="612"/>
      <c r="CX7" s="612"/>
      <c r="CY7" s="544">
        <v>77467460</v>
      </c>
      <c r="CZ7" s="539"/>
      <c r="DA7" s="539"/>
      <c r="DB7" s="539"/>
      <c r="DC7" s="539"/>
      <c r="DD7" s="539"/>
      <c r="DE7" s="539"/>
      <c r="DF7" s="539"/>
      <c r="DG7" s="539"/>
      <c r="DH7" s="539"/>
      <c r="DI7" s="539"/>
      <c r="DJ7" s="539"/>
      <c r="DK7" s="540"/>
      <c r="DL7" s="544">
        <v>532299289</v>
      </c>
      <c r="DM7" s="539"/>
      <c r="DN7" s="539"/>
      <c r="DO7" s="539"/>
      <c r="DP7" s="539"/>
      <c r="DQ7" s="539"/>
      <c r="DR7" s="539"/>
      <c r="DS7" s="539"/>
      <c r="DT7" s="539"/>
      <c r="DU7" s="539"/>
      <c r="DV7" s="539"/>
      <c r="DW7" s="539"/>
      <c r="DX7" s="618"/>
    </row>
    <row r="8" spans="2:138" ht="11.25" customHeight="1" x14ac:dyDescent="0.2">
      <c r="B8" s="535" t="s">
        <v>205</v>
      </c>
      <c r="C8" s="536"/>
      <c r="D8" s="536"/>
      <c r="E8" s="536"/>
      <c r="F8" s="536"/>
      <c r="G8" s="536"/>
      <c r="H8" s="536"/>
      <c r="I8" s="536"/>
      <c r="J8" s="536"/>
      <c r="K8" s="536"/>
      <c r="L8" s="536"/>
      <c r="M8" s="536"/>
      <c r="N8" s="536"/>
      <c r="O8" s="536"/>
      <c r="P8" s="536"/>
      <c r="Q8" s="537"/>
      <c r="R8" s="538" t="s">
        <v>206</v>
      </c>
      <c r="S8" s="539"/>
      <c r="T8" s="539"/>
      <c r="U8" s="539"/>
      <c r="V8" s="539"/>
      <c r="W8" s="539"/>
      <c r="X8" s="539"/>
      <c r="Y8" s="540"/>
      <c r="Z8" s="612" t="s">
        <v>123</v>
      </c>
      <c r="AA8" s="612"/>
      <c r="AB8" s="612"/>
      <c r="AC8" s="612"/>
      <c r="AD8" s="613" t="s">
        <v>206</v>
      </c>
      <c r="AE8" s="613"/>
      <c r="AF8" s="613"/>
      <c r="AG8" s="613"/>
      <c r="AH8" s="613"/>
      <c r="AI8" s="613"/>
      <c r="AJ8" s="613"/>
      <c r="AK8" s="613"/>
      <c r="AL8" s="541" t="s">
        <v>206</v>
      </c>
      <c r="AM8" s="614"/>
      <c r="AN8" s="614"/>
      <c r="AO8" s="615"/>
      <c r="AP8" s="535" t="s">
        <v>207</v>
      </c>
      <c r="AQ8" s="536"/>
      <c r="AR8" s="536"/>
      <c r="AS8" s="536"/>
      <c r="AT8" s="536"/>
      <c r="AU8" s="536"/>
      <c r="AV8" s="536"/>
      <c r="AW8" s="536"/>
      <c r="AX8" s="536"/>
      <c r="AY8" s="536"/>
      <c r="AZ8" s="536"/>
      <c r="BA8" s="536"/>
      <c r="BB8" s="536"/>
      <c r="BC8" s="537"/>
      <c r="BD8" s="538">
        <v>10889407</v>
      </c>
      <c r="BE8" s="539"/>
      <c r="BF8" s="539"/>
      <c r="BG8" s="539"/>
      <c r="BH8" s="539"/>
      <c r="BI8" s="539"/>
      <c r="BJ8" s="539"/>
      <c r="BK8" s="540"/>
      <c r="BL8" s="612">
        <v>0.3</v>
      </c>
      <c r="BM8" s="612"/>
      <c r="BN8" s="612"/>
      <c r="BO8" s="612"/>
      <c r="BP8" s="613" t="s">
        <v>206</v>
      </c>
      <c r="BQ8" s="613"/>
      <c r="BR8" s="613"/>
      <c r="BS8" s="613"/>
      <c r="BT8" s="613"/>
      <c r="BU8" s="613"/>
      <c r="BV8" s="613"/>
      <c r="BW8" s="616"/>
      <c r="BY8" s="535" t="s">
        <v>208</v>
      </c>
      <c r="BZ8" s="536"/>
      <c r="CA8" s="536"/>
      <c r="CB8" s="536"/>
      <c r="CC8" s="536"/>
      <c r="CD8" s="536"/>
      <c r="CE8" s="536"/>
      <c r="CF8" s="536"/>
      <c r="CG8" s="536"/>
      <c r="CH8" s="536"/>
      <c r="CI8" s="536"/>
      <c r="CJ8" s="536"/>
      <c r="CK8" s="536"/>
      <c r="CL8" s="537"/>
      <c r="CM8" s="538">
        <v>967374190</v>
      </c>
      <c r="CN8" s="539"/>
      <c r="CO8" s="539"/>
      <c r="CP8" s="539"/>
      <c r="CQ8" s="539"/>
      <c r="CR8" s="539"/>
      <c r="CS8" s="539"/>
      <c r="CT8" s="540"/>
      <c r="CU8" s="612">
        <v>14.2</v>
      </c>
      <c r="CV8" s="612"/>
      <c r="CW8" s="612"/>
      <c r="CX8" s="612"/>
      <c r="CY8" s="544">
        <v>31868458</v>
      </c>
      <c r="CZ8" s="539"/>
      <c r="DA8" s="539"/>
      <c r="DB8" s="539"/>
      <c r="DC8" s="539"/>
      <c r="DD8" s="539"/>
      <c r="DE8" s="539"/>
      <c r="DF8" s="539"/>
      <c r="DG8" s="539"/>
      <c r="DH8" s="539"/>
      <c r="DI8" s="539"/>
      <c r="DJ8" s="539"/>
      <c r="DK8" s="540"/>
      <c r="DL8" s="544">
        <v>814014654</v>
      </c>
      <c r="DM8" s="539"/>
      <c r="DN8" s="539"/>
      <c r="DO8" s="539"/>
      <c r="DP8" s="539"/>
      <c r="DQ8" s="539"/>
      <c r="DR8" s="539"/>
      <c r="DS8" s="539"/>
      <c r="DT8" s="539"/>
      <c r="DU8" s="539"/>
      <c r="DV8" s="539"/>
      <c r="DW8" s="539"/>
      <c r="DX8" s="618"/>
    </row>
    <row r="9" spans="2:138" ht="11.25" customHeight="1" x14ac:dyDescent="0.2">
      <c r="B9" s="535" t="s">
        <v>209</v>
      </c>
      <c r="C9" s="536"/>
      <c r="D9" s="536"/>
      <c r="E9" s="536"/>
      <c r="F9" s="536"/>
      <c r="G9" s="536"/>
      <c r="H9" s="536"/>
      <c r="I9" s="536"/>
      <c r="J9" s="536"/>
      <c r="K9" s="536"/>
      <c r="L9" s="536"/>
      <c r="M9" s="536"/>
      <c r="N9" s="536"/>
      <c r="O9" s="536"/>
      <c r="P9" s="536"/>
      <c r="Q9" s="537"/>
      <c r="R9" s="538">
        <v>341870</v>
      </c>
      <c r="S9" s="539"/>
      <c r="T9" s="539"/>
      <c r="U9" s="539"/>
      <c r="V9" s="539"/>
      <c r="W9" s="539"/>
      <c r="X9" s="539"/>
      <c r="Y9" s="540"/>
      <c r="Z9" s="612">
        <v>0</v>
      </c>
      <c r="AA9" s="612"/>
      <c r="AB9" s="612"/>
      <c r="AC9" s="612"/>
      <c r="AD9" s="613">
        <v>341870</v>
      </c>
      <c r="AE9" s="613"/>
      <c r="AF9" s="613"/>
      <c r="AG9" s="613"/>
      <c r="AH9" s="613"/>
      <c r="AI9" s="613"/>
      <c r="AJ9" s="613"/>
      <c r="AK9" s="613"/>
      <c r="AL9" s="541">
        <v>0</v>
      </c>
      <c r="AM9" s="614"/>
      <c r="AN9" s="614"/>
      <c r="AO9" s="615"/>
      <c r="AP9" s="535" t="s">
        <v>210</v>
      </c>
      <c r="AQ9" s="536"/>
      <c r="AR9" s="536"/>
      <c r="AS9" s="536"/>
      <c r="AT9" s="536"/>
      <c r="AU9" s="536"/>
      <c r="AV9" s="536"/>
      <c r="AW9" s="536"/>
      <c r="AX9" s="536"/>
      <c r="AY9" s="536"/>
      <c r="AZ9" s="536"/>
      <c r="BA9" s="536"/>
      <c r="BB9" s="536"/>
      <c r="BC9" s="537"/>
      <c r="BD9" s="538">
        <v>836676938</v>
      </c>
      <c r="BE9" s="539"/>
      <c r="BF9" s="539"/>
      <c r="BG9" s="539"/>
      <c r="BH9" s="539"/>
      <c r="BI9" s="539"/>
      <c r="BJ9" s="539"/>
      <c r="BK9" s="540"/>
      <c r="BL9" s="612">
        <v>26.6</v>
      </c>
      <c r="BM9" s="612"/>
      <c r="BN9" s="612"/>
      <c r="BO9" s="612"/>
      <c r="BP9" s="613" t="s">
        <v>206</v>
      </c>
      <c r="BQ9" s="613"/>
      <c r="BR9" s="613"/>
      <c r="BS9" s="613"/>
      <c r="BT9" s="613"/>
      <c r="BU9" s="613"/>
      <c r="BV9" s="613"/>
      <c r="BW9" s="616"/>
      <c r="BY9" s="535" t="s">
        <v>211</v>
      </c>
      <c r="BZ9" s="536"/>
      <c r="CA9" s="536"/>
      <c r="CB9" s="536"/>
      <c r="CC9" s="536"/>
      <c r="CD9" s="536"/>
      <c r="CE9" s="536"/>
      <c r="CF9" s="536"/>
      <c r="CG9" s="536"/>
      <c r="CH9" s="536"/>
      <c r="CI9" s="536"/>
      <c r="CJ9" s="536"/>
      <c r="CK9" s="536"/>
      <c r="CL9" s="537"/>
      <c r="CM9" s="538">
        <v>219526579</v>
      </c>
      <c r="CN9" s="539"/>
      <c r="CO9" s="539"/>
      <c r="CP9" s="539"/>
      <c r="CQ9" s="539"/>
      <c r="CR9" s="539"/>
      <c r="CS9" s="539"/>
      <c r="CT9" s="540"/>
      <c r="CU9" s="612">
        <v>3.2</v>
      </c>
      <c r="CV9" s="612"/>
      <c r="CW9" s="612"/>
      <c r="CX9" s="612"/>
      <c r="CY9" s="544">
        <v>24451047</v>
      </c>
      <c r="CZ9" s="539"/>
      <c r="DA9" s="539"/>
      <c r="DB9" s="539"/>
      <c r="DC9" s="539"/>
      <c r="DD9" s="539"/>
      <c r="DE9" s="539"/>
      <c r="DF9" s="539"/>
      <c r="DG9" s="539"/>
      <c r="DH9" s="539"/>
      <c r="DI9" s="539"/>
      <c r="DJ9" s="539"/>
      <c r="DK9" s="540"/>
      <c r="DL9" s="544">
        <v>166357247</v>
      </c>
      <c r="DM9" s="539"/>
      <c r="DN9" s="539"/>
      <c r="DO9" s="539"/>
      <c r="DP9" s="539"/>
      <c r="DQ9" s="539"/>
      <c r="DR9" s="539"/>
      <c r="DS9" s="539"/>
      <c r="DT9" s="539"/>
      <c r="DU9" s="539"/>
      <c r="DV9" s="539"/>
      <c r="DW9" s="539"/>
      <c r="DX9" s="618"/>
    </row>
    <row r="10" spans="2:138" ht="11.25" customHeight="1" x14ac:dyDescent="0.2">
      <c r="B10" s="535" t="s">
        <v>212</v>
      </c>
      <c r="C10" s="536"/>
      <c r="D10" s="536"/>
      <c r="E10" s="536"/>
      <c r="F10" s="536"/>
      <c r="G10" s="536"/>
      <c r="H10" s="536"/>
      <c r="I10" s="536"/>
      <c r="J10" s="536"/>
      <c r="K10" s="536"/>
      <c r="L10" s="536"/>
      <c r="M10" s="536"/>
      <c r="N10" s="536"/>
      <c r="O10" s="536"/>
      <c r="P10" s="536"/>
      <c r="Q10" s="537"/>
      <c r="R10" s="538">
        <v>268054</v>
      </c>
      <c r="S10" s="539"/>
      <c r="T10" s="539"/>
      <c r="U10" s="539"/>
      <c r="V10" s="539"/>
      <c r="W10" s="539"/>
      <c r="X10" s="539"/>
      <c r="Y10" s="540"/>
      <c r="Z10" s="612">
        <v>0</v>
      </c>
      <c r="AA10" s="612"/>
      <c r="AB10" s="612"/>
      <c r="AC10" s="612"/>
      <c r="AD10" s="613">
        <v>268054</v>
      </c>
      <c r="AE10" s="613"/>
      <c r="AF10" s="613"/>
      <c r="AG10" s="613"/>
      <c r="AH10" s="613"/>
      <c r="AI10" s="613"/>
      <c r="AJ10" s="613"/>
      <c r="AK10" s="613"/>
      <c r="AL10" s="541">
        <v>0</v>
      </c>
      <c r="AM10" s="614"/>
      <c r="AN10" s="614"/>
      <c r="AO10" s="615"/>
      <c r="AP10" s="535" t="s">
        <v>213</v>
      </c>
      <c r="AQ10" s="536"/>
      <c r="AR10" s="536"/>
      <c r="AS10" s="536"/>
      <c r="AT10" s="536"/>
      <c r="AU10" s="536"/>
      <c r="AV10" s="536"/>
      <c r="AW10" s="536"/>
      <c r="AX10" s="536"/>
      <c r="AY10" s="536"/>
      <c r="AZ10" s="536"/>
      <c r="BA10" s="536"/>
      <c r="BB10" s="536"/>
      <c r="BC10" s="537"/>
      <c r="BD10" s="538">
        <v>23441504</v>
      </c>
      <c r="BE10" s="539"/>
      <c r="BF10" s="539"/>
      <c r="BG10" s="539"/>
      <c r="BH10" s="539"/>
      <c r="BI10" s="539"/>
      <c r="BJ10" s="539"/>
      <c r="BK10" s="540"/>
      <c r="BL10" s="612">
        <v>0.7</v>
      </c>
      <c r="BM10" s="612"/>
      <c r="BN10" s="612"/>
      <c r="BO10" s="612"/>
      <c r="BP10" s="613" t="s">
        <v>206</v>
      </c>
      <c r="BQ10" s="613"/>
      <c r="BR10" s="613"/>
      <c r="BS10" s="613"/>
      <c r="BT10" s="613"/>
      <c r="BU10" s="613"/>
      <c r="BV10" s="613"/>
      <c r="BW10" s="616"/>
      <c r="BY10" s="535" t="s">
        <v>214</v>
      </c>
      <c r="BZ10" s="536"/>
      <c r="CA10" s="536"/>
      <c r="CB10" s="536"/>
      <c r="CC10" s="536"/>
      <c r="CD10" s="536"/>
      <c r="CE10" s="536"/>
      <c r="CF10" s="536"/>
      <c r="CG10" s="536"/>
      <c r="CH10" s="536"/>
      <c r="CI10" s="536"/>
      <c r="CJ10" s="536"/>
      <c r="CK10" s="536"/>
      <c r="CL10" s="537"/>
      <c r="CM10" s="538">
        <v>32346679</v>
      </c>
      <c r="CN10" s="539"/>
      <c r="CO10" s="539"/>
      <c r="CP10" s="539"/>
      <c r="CQ10" s="539"/>
      <c r="CR10" s="539"/>
      <c r="CS10" s="539"/>
      <c r="CT10" s="540"/>
      <c r="CU10" s="612">
        <v>0.5</v>
      </c>
      <c r="CV10" s="612"/>
      <c r="CW10" s="612"/>
      <c r="CX10" s="612"/>
      <c r="CY10" s="544">
        <v>478255</v>
      </c>
      <c r="CZ10" s="539"/>
      <c r="DA10" s="539"/>
      <c r="DB10" s="539"/>
      <c r="DC10" s="539"/>
      <c r="DD10" s="539"/>
      <c r="DE10" s="539"/>
      <c r="DF10" s="539"/>
      <c r="DG10" s="539"/>
      <c r="DH10" s="539"/>
      <c r="DI10" s="539"/>
      <c r="DJ10" s="539"/>
      <c r="DK10" s="540"/>
      <c r="DL10" s="544">
        <v>28279491</v>
      </c>
      <c r="DM10" s="539"/>
      <c r="DN10" s="539"/>
      <c r="DO10" s="539"/>
      <c r="DP10" s="539"/>
      <c r="DQ10" s="539"/>
      <c r="DR10" s="539"/>
      <c r="DS10" s="539"/>
      <c r="DT10" s="539"/>
      <c r="DU10" s="539"/>
      <c r="DV10" s="539"/>
      <c r="DW10" s="539"/>
      <c r="DX10" s="618"/>
    </row>
    <row r="11" spans="2:138" ht="11.25" customHeight="1" x14ac:dyDescent="0.2">
      <c r="B11" s="535" t="s">
        <v>215</v>
      </c>
      <c r="C11" s="536"/>
      <c r="D11" s="536"/>
      <c r="E11" s="536"/>
      <c r="F11" s="536"/>
      <c r="G11" s="536"/>
      <c r="H11" s="536"/>
      <c r="I11" s="536"/>
      <c r="J11" s="536"/>
      <c r="K11" s="536"/>
      <c r="L11" s="536"/>
      <c r="M11" s="536"/>
      <c r="N11" s="536"/>
      <c r="O11" s="536"/>
      <c r="P11" s="536"/>
      <c r="Q11" s="537"/>
      <c r="R11" s="538">
        <v>149947</v>
      </c>
      <c r="S11" s="539"/>
      <c r="T11" s="539"/>
      <c r="U11" s="539"/>
      <c r="V11" s="539"/>
      <c r="W11" s="539"/>
      <c r="X11" s="539"/>
      <c r="Y11" s="540"/>
      <c r="Z11" s="612">
        <v>0</v>
      </c>
      <c r="AA11" s="612"/>
      <c r="AB11" s="612"/>
      <c r="AC11" s="612"/>
      <c r="AD11" s="613">
        <v>149947</v>
      </c>
      <c r="AE11" s="613"/>
      <c r="AF11" s="613"/>
      <c r="AG11" s="613"/>
      <c r="AH11" s="613"/>
      <c r="AI11" s="613"/>
      <c r="AJ11" s="613"/>
      <c r="AK11" s="613"/>
      <c r="AL11" s="541">
        <v>0</v>
      </c>
      <c r="AM11" s="614"/>
      <c r="AN11" s="614"/>
      <c r="AO11" s="615"/>
      <c r="AP11" s="535" t="s">
        <v>216</v>
      </c>
      <c r="AQ11" s="536"/>
      <c r="AR11" s="536"/>
      <c r="AS11" s="536"/>
      <c r="AT11" s="536"/>
      <c r="AU11" s="536"/>
      <c r="AV11" s="536"/>
      <c r="AW11" s="536"/>
      <c r="AX11" s="536"/>
      <c r="AY11" s="536"/>
      <c r="AZ11" s="536"/>
      <c r="BA11" s="536"/>
      <c r="BB11" s="536"/>
      <c r="BC11" s="537"/>
      <c r="BD11" s="538">
        <v>199755691</v>
      </c>
      <c r="BE11" s="539"/>
      <c r="BF11" s="539"/>
      <c r="BG11" s="539"/>
      <c r="BH11" s="539"/>
      <c r="BI11" s="539"/>
      <c r="BJ11" s="539"/>
      <c r="BK11" s="540"/>
      <c r="BL11" s="612">
        <v>6.4</v>
      </c>
      <c r="BM11" s="612"/>
      <c r="BN11" s="612"/>
      <c r="BO11" s="612"/>
      <c r="BP11" s="613">
        <v>46020000</v>
      </c>
      <c r="BQ11" s="613"/>
      <c r="BR11" s="613"/>
      <c r="BS11" s="613"/>
      <c r="BT11" s="613"/>
      <c r="BU11" s="613"/>
      <c r="BV11" s="613"/>
      <c r="BW11" s="616"/>
      <c r="BY11" s="535" t="s">
        <v>217</v>
      </c>
      <c r="BZ11" s="536"/>
      <c r="CA11" s="536"/>
      <c r="CB11" s="536"/>
      <c r="CC11" s="536"/>
      <c r="CD11" s="536"/>
      <c r="CE11" s="536"/>
      <c r="CF11" s="536"/>
      <c r="CG11" s="536"/>
      <c r="CH11" s="536"/>
      <c r="CI11" s="536"/>
      <c r="CJ11" s="536"/>
      <c r="CK11" s="536"/>
      <c r="CL11" s="537"/>
      <c r="CM11" s="538">
        <v>19001259</v>
      </c>
      <c r="CN11" s="539"/>
      <c r="CO11" s="539"/>
      <c r="CP11" s="539"/>
      <c r="CQ11" s="539"/>
      <c r="CR11" s="539"/>
      <c r="CS11" s="539"/>
      <c r="CT11" s="540"/>
      <c r="CU11" s="612">
        <v>0.3</v>
      </c>
      <c r="CV11" s="612"/>
      <c r="CW11" s="612"/>
      <c r="CX11" s="612"/>
      <c r="CY11" s="544">
        <v>9216851</v>
      </c>
      <c r="CZ11" s="539"/>
      <c r="DA11" s="539"/>
      <c r="DB11" s="539"/>
      <c r="DC11" s="539"/>
      <c r="DD11" s="539"/>
      <c r="DE11" s="539"/>
      <c r="DF11" s="539"/>
      <c r="DG11" s="539"/>
      <c r="DH11" s="539"/>
      <c r="DI11" s="539"/>
      <c r="DJ11" s="539"/>
      <c r="DK11" s="540"/>
      <c r="DL11" s="544">
        <v>15213441</v>
      </c>
      <c r="DM11" s="539"/>
      <c r="DN11" s="539"/>
      <c r="DO11" s="539"/>
      <c r="DP11" s="539"/>
      <c r="DQ11" s="539"/>
      <c r="DR11" s="539"/>
      <c r="DS11" s="539"/>
      <c r="DT11" s="539"/>
      <c r="DU11" s="539"/>
      <c r="DV11" s="539"/>
      <c r="DW11" s="539"/>
      <c r="DX11" s="618"/>
    </row>
    <row r="12" spans="2:138" ht="11.25" customHeight="1" x14ac:dyDescent="0.2">
      <c r="B12" s="535" t="s">
        <v>218</v>
      </c>
      <c r="C12" s="536"/>
      <c r="D12" s="536"/>
      <c r="E12" s="536"/>
      <c r="F12" s="536"/>
      <c r="G12" s="536"/>
      <c r="H12" s="536"/>
      <c r="I12" s="536"/>
      <c r="J12" s="536"/>
      <c r="K12" s="536"/>
      <c r="L12" s="536"/>
      <c r="M12" s="536"/>
      <c r="N12" s="536"/>
      <c r="O12" s="536"/>
      <c r="P12" s="536"/>
      <c r="Q12" s="537"/>
      <c r="R12" s="538">
        <v>242304081</v>
      </c>
      <c r="S12" s="539"/>
      <c r="T12" s="539"/>
      <c r="U12" s="539"/>
      <c r="V12" s="539"/>
      <c r="W12" s="539"/>
      <c r="X12" s="539"/>
      <c r="Y12" s="540"/>
      <c r="Z12" s="612">
        <v>3.3</v>
      </c>
      <c r="AA12" s="612"/>
      <c r="AB12" s="612"/>
      <c r="AC12" s="612"/>
      <c r="AD12" s="613">
        <v>242304081</v>
      </c>
      <c r="AE12" s="613"/>
      <c r="AF12" s="613"/>
      <c r="AG12" s="613"/>
      <c r="AH12" s="613"/>
      <c r="AI12" s="613"/>
      <c r="AJ12" s="613"/>
      <c r="AK12" s="613"/>
      <c r="AL12" s="541">
        <v>5.9</v>
      </c>
      <c r="AM12" s="614"/>
      <c r="AN12" s="614"/>
      <c r="AO12" s="615"/>
      <c r="AP12" s="535" t="s">
        <v>219</v>
      </c>
      <c r="AQ12" s="536"/>
      <c r="AR12" s="536"/>
      <c r="AS12" s="536"/>
      <c r="AT12" s="536"/>
      <c r="AU12" s="536"/>
      <c r="AV12" s="536"/>
      <c r="AW12" s="536"/>
      <c r="AX12" s="536"/>
      <c r="AY12" s="536"/>
      <c r="AZ12" s="536"/>
      <c r="BA12" s="536"/>
      <c r="BB12" s="536"/>
      <c r="BC12" s="537"/>
      <c r="BD12" s="538">
        <v>9083483</v>
      </c>
      <c r="BE12" s="539"/>
      <c r="BF12" s="539"/>
      <c r="BG12" s="539"/>
      <c r="BH12" s="539"/>
      <c r="BI12" s="539"/>
      <c r="BJ12" s="539"/>
      <c r="BK12" s="540"/>
      <c r="BL12" s="612">
        <v>0.3</v>
      </c>
      <c r="BM12" s="612"/>
      <c r="BN12" s="612"/>
      <c r="BO12" s="612"/>
      <c r="BP12" s="613" t="s">
        <v>206</v>
      </c>
      <c r="BQ12" s="613"/>
      <c r="BR12" s="613"/>
      <c r="BS12" s="613"/>
      <c r="BT12" s="613"/>
      <c r="BU12" s="613"/>
      <c r="BV12" s="613"/>
      <c r="BW12" s="616"/>
      <c r="BY12" s="535" t="s">
        <v>220</v>
      </c>
      <c r="BZ12" s="536"/>
      <c r="CA12" s="536"/>
      <c r="CB12" s="536"/>
      <c r="CC12" s="536"/>
      <c r="CD12" s="536"/>
      <c r="CE12" s="536"/>
      <c r="CF12" s="536"/>
      <c r="CG12" s="536"/>
      <c r="CH12" s="536"/>
      <c r="CI12" s="536"/>
      <c r="CJ12" s="536"/>
      <c r="CK12" s="536"/>
      <c r="CL12" s="537"/>
      <c r="CM12" s="538">
        <v>340091881</v>
      </c>
      <c r="CN12" s="539"/>
      <c r="CO12" s="539"/>
      <c r="CP12" s="539"/>
      <c r="CQ12" s="539"/>
      <c r="CR12" s="539"/>
      <c r="CS12" s="539"/>
      <c r="CT12" s="540"/>
      <c r="CU12" s="612">
        <v>5</v>
      </c>
      <c r="CV12" s="612"/>
      <c r="CW12" s="612"/>
      <c r="CX12" s="612"/>
      <c r="CY12" s="544">
        <v>10353209</v>
      </c>
      <c r="CZ12" s="539"/>
      <c r="DA12" s="539"/>
      <c r="DB12" s="539"/>
      <c r="DC12" s="539"/>
      <c r="DD12" s="539"/>
      <c r="DE12" s="539"/>
      <c r="DF12" s="539"/>
      <c r="DG12" s="539"/>
      <c r="DH12" s="539"/>
      <c r="DI12" s="539"/>
      <c r="DJ12" s="539"/>
      <c r="DK12" s="540"/>
      <c r="DL12" s="544">
        <v>83715391</v>
      </c>
      <c r="DM12" s="539"/>
      <c r="DN12" s="539"/>
      <c r="DO12" s="539"/>
      <c r="DP12" s="539"/>
      <c r="DQ12" s="539"/>
      <c r="DR12" s="539"/>
      <c r="DS12" s="539"/>
      <c r="DT12" s="539"/>
      <c r="DU12" s="539"/>
      <c r="DV12" s="539"/>
      <c r="DW12" s="539"/>
      <c r="DX12" s="618"/>
    </row>
    <row r="13" spans="2:138" ht="11.25" customHeight="1" x14ac:dyDescent="0.2">
      <c r="B13" s="535" t="s">
        <v>221</v>
      </c>
      <c r="C13" s="536"/>
      <c r="D13" s="536"/>
      <c r="E13" s="536"/>
      <c r="F13" s="536"/>
      <c r="G13" s="536"/>
      <c r="H13" s="536"/>
      <c r="I13" s="536"/>
      <c r="J13" s="536"/>
      <c r="K13" s="536"/>
      <c r="L13" s="536"/>
      <c r="M13" s="536"/>
      <c r="N13" s="536"/>
      <c r="O13" s="536"/>
      <c r="P13" s="536"/>
      <c r="Q13" s="537"/>
      <c r="R13" s="538" t="s">
        <v>206</v>
      </c>
      <c r="S13" s="539"/>
      <c r="T13" s="539"/>
      <c r="U13" s="539"/>
      <c r="V13" s="539"/>
      <c r="W13" s="539"/>
      <c r="X13" s="539"/>
      <c r="Y13" s="540"/>
      <c r="Z13" s="612" t="s">
        <v>206</v>
      </c>
      <c r="AA13" s="612"/>
      <c r="AB13" s="612"/>
      <c r="AC13" s="612"/>
      <c r="AD13" s="613" t="s">
        <v>206</v>
      </c>
      <c r="AE13" s="613"/>
      <c r="AF13" s="613"/>
      <c r="AG13" s="613"/>
      <c r="AH13" s="613"/>
      <c r="AI13" s="613"/>
      <c r="AJ13" s="613"/>
      <c r="AK13" s="613"/>
      <c r="AL13" s="541" t="s">
        <v>206</v>
      </c>
      <c r="AM13" s="614"/>
      <c r="AN13" s="614"/>
      <c r="AO13" s="615"/>
      <c r="AP13" s="535" t="s">
        <v>222</v>
      </c>
      <c r="AQ13" s="536"/>
      <c r="AR13" s="536"/>
      <c r="AS13" s="536"/>
      <c r="AT13" s="536"/>
      <c r="AU13" s="536"/>
      <c r="AV13" s="536"/>
      <c r="AW13" s="536"/>
      <c r="AX13" s="536"/>
      <c r="AY13" s="536"/>
      <c r="AZ13" s="536"/>
      <c r="BA13" s="536"/>
      <c r="BB13" s="536"/>
      <c r="BC13" s="537"/>
      <c r="BD13" s="538">
        <v>36718663</v>
      </c>
      <c r="BE13" s="539"/>
      <c r="BF13" s="539"/>
      <c r="BG13" s="539"/>
      <c r="BH13" s="539"/>
      <c r="BI13" s="539"/>
      <c r="BJ13" s="539"/>
      <c r="BK13" s="540"/>
      <c r="BL13" s="612">
        <v>1.2</v>
      </c>
      <c r="BM13" s="612"/>
      <c r="BN13" s="612"/>
      <c r="BO13" s="612"/>
      <c r="BP13" s="613" t="s">
        <v>206</v>
      </c>
      <c r="BQ13" s="613"/>
      <c r="BR13" s="613"/>
      <c r="BS13" s="613"/>
      <c r="BT13" s="613"/>
      <c r="BU13" s="613"/>
      <c r="BV13" s="613"/>
      <c r="BW13" s="616"/>
      <c r="BY13" s="535" t="s">
        <v>223</v>
      </c>
      <c r="BZ13" s="536"/>
      <c r="CA13" s="536"/>
      <c r="CB13" s="536"/>
      <c r="CC13" s="536"/>
      <c r="CD13" s="536"/>
      <c r="CE13" s="536"/>
      <c r="CF13" s="536"/>
      <c r="CG13" s="536"/>
      <c r="CH13" s="536"/>
      <c r="CI13" s="536"/>
      <c r="CJ13" s="536"/>
      <c r="CK13" s="536"/>
      <c r="CL13" s="537"/>
      <c r="CM13" s="538">
        <v>845592218</v>
      </c>
      <c r="CN13" s="539"/>
      <c r="CO13" s="539"/>
      <c r="CP13" s="539"/>
      <c r="CQ13" s="539"/>
      <c r="CR13" s="539"/>
      <c r="CS13" s="539"/>
      <c r="CT13" s="540"/>
      <c r="CU13" s="612">
        <v>12.4</v>
      </c>
      <c r="CV13" s="612"/>
      <c r="CW13" s="612"/>
      <c r="CX13" s="612"/>
      <c r="CY13" s="544">
        <v>522531703</v>
      </c>
      <c r="CZ13" s="539"/>
      <c r="DA13" s="539"/>
      <c r="DB13" s="539"/>
      <c r="DC13" s="539"/>
      <c r="DD13" s="539"/>
      <c r="DE13" s="539"/>
      <c r="DF13" s="539"/>
      <c r="DG13" s="539"/>
      <c r="DH13" s="539"/>
      <c r="DI13" s="539"/>
      <c r="DJ13" s="539"/>
      <c r="DK13" s="540"/>
      <c r="DL13" s="544">
        <v>544882582</v>
      </c>
      <c r="DM13" s="539"/>
      <c r="DN13" s="539"/>
      <c r="DO13" s="539"/>
      <c r="DP13" s="539"/>
      <c r="DQ13" s="539"/>
      <c r="DR13" s="539"/>
      <c r="DS13" s="539"/>
      <c r="DT13" s="539"/>
      <c r="DU13" s="539"/>
      <c r="DV13" s="539"/>
      <c r="DW13" s="539"/>
      <c r="DX13" s="618"/>
    </row>
    <row r="14" spans="2:138" ht="11.25" customHeight="1" x14ac:dyDescent="0.2">
      <c r="B14" s="535" t="s">
        <v>224</v>
      </c>
      <c r="C14" s="536"/>
      <c r="D14" s="536"/>
      <c r="E14" s="536"/>
      <c r="F14" s="536"/>
      <c r="G14" s="536"/>
      <c r="H14" s="536"/>
      <c r="I14" s="536"/>
      <c r="J14" s="536"/>
      <c r="K14" s="536"/>
      <c r="L14" s="536"/>
      <c r="M14" s="536"/>
      <c r="N14" s="536"/>
      <c r="O14" s="536"/>
      <c r="P14" s="536"/>
      <c r="Q14" s="537"/>
      <c r="R14" s="538">
        <v>5219250</v>
      </c>
      <c r="S14" s="539"/>
      <c r="T14" s="539"/>
      <c r="U14" s="539"/>
      <c r="V14" s="539"/>
      <c r="W14" s="539"/>
      <c r="X14" s="539"/>
      <c r="Y14" s="540"/>
      <c r="Z14" s="612">
        <v>0.1</v>
      </c>
      <c r="AA14" s="612"/>
      <c r="AB14" s="612"/>
      <c r="AC14" s="612"/>
      <c r="AD14" s="613">
        <v>5219250</v>
      </c>
      <c r="AE14" s="613"/>
      <c r="AF14" s="613"/>
      <c r="AG14" s="613"/>
      <c r="AH14" s="613"/>
      <c r="AI14" s="613"/>
      <c r="AJ14" s="613"/>
      <c r="AK14" s="613"/>
      <c r="AL14" s="541">
        <v>0.1</v>
      </c>
      <c r="AM14" s="614"/>
      <c r="AN14" s="614"/>
      <c r="AO14" s="615"/>
      <c r="AP14" s="535" t="s">
        <v>225</v>
      </c>
      <c r="AQ14" s="536"/>
      <c r="AR14" s="536"/>
      <c r="AS14" s="536"/>
      <c r="AT14" s="536"/>
      <c r="AU14" s="536"/>
      <c r="AV14" s="536"/>
      <c r="AW14" s="536"/>
      <c r="AX14" s="536"/>
      <c r="AY14" s="536"/>
      <c r="AZ14" s="536"/>
      <c r="BA14" s="536"/>
      <c r="BB14" s="536"/>
      <c r="BC14" s="537"/>
      <c r="BD14" s="538">
        <v>36966997</v>
      </c>
      <c r="BE14" s="539"/>
      <c r="BF14" s="539"/>
      <c r="BG14" s="539"/>
      <c r="BH14" s="539"/>
      <c r="BI14" s="539"/>
      <c r="BJ14" s="539"/>
      <c r="BK14" s="540"/>
      <c r="BL14" s="612">
        <v>1.2</v>
      </c>
      <c r="BM14" s="612"/>
      <c r="BN14" s="612"/>
      <c r="BO14" s="612"/>
      <c r="BP14" s="613" t="s">
        <v>206</v>
      </c>
      <c r="BQ14" s="613"/>
      <c r="BR14" s="613"/>
      <c r="BS14" s="613"/>
      <c r="BT14" s="613"/>
      <c r="BU14" s="613"/>
      <c r="BV14" s="613"/>
      <c r="BW14" s="616"/>
      <c r="BY14" s="535" t="s">
        <v>226</v>
      </c>
      <c r="BZ14" s="536"/>
      <c r="CA14" s="536"/>
      <c r="CB14" s="536"/>
      <c r="CC14" s="536"/>
      <c r="CD14" s="536"/>
      <c r="CE14" s="536"/>
      <c r="CF14" s="536"/>
      <c r="CG14" s="536"/>
      <c r="CH14" s="536"/>
      <c r="CI14" s="536"/>
      <c r="CJ14" s="536"/>
      <c r="CK14" s="536"/>
      <c r="CL14" s="537"/>
      <c r="CM14" s="538">
        <v>621033959</v>
      </c>
      <c r="CN14" s="539"/>
      <c r="CO14" s="539"/>
      <c r="CP14" s="539"/>
      <c r="CQ14" s="539"/>
      <c r="CR14" s="539"/>
      <c r="CS14" s="539"/>
      <c r="CT14" s="540"/>
      <c r="CU14" s="612">
        <v>9.1</v>
      </c>
      <c r="CV14" s="612"/>
      <c r="CW14" s="612"/>
      <c r="CX14" s="612"/>
      <c r="CY14" s="544">
        <v>48111791</v>
      </c>
      <c r="CZ14" s="539"/>
      <c r="DA14" s="539"/>
      <c r="DB14" s="539"/>
      <c r="DC14" s="539"/>
      <c r="DD14" s="539"/>
      <c r="DE14" s="539"/>
      <c r="DF14" s="539"/>
      <c r="DG14" s="539"/>
      <c r="DH14" s="539"/>
      <c r="DI14" s="539"/>
      <c r="DJ14" s="539"/>
      <c r="DK14" s="540"/>
      <c r="DL14" s="544">
        <v>578261626</v>
      </c>
      <c r="DM14" s="539"/>
      <c r="DN14" s="539"/>
      <c r="DO14" s="539"/>
      <c r="DP14" s="539"/>
      <c r="DQ14" s="539"/>
      <c r="DR14" s="539"/>
      <c r="DS14" s="539"/>
      <c r="DT14" s="539"/>
      <c r="DU14" s="539"/>
      <c r="DV14" s="539"/>
      <c r="DW14" s="539"/>
      <c r="DX14" s="618"/>
    </row>
    <row r="15" spans="2:138" ht="11.25" customHeight="1" x14ac:dyDescent="0.2">
      <c r="B15" s="535" t="s">
        <v>227</v>
      </c>
      <c r="C15" s="536"/>
      <c r="D15" s="536"/>
      <c r="E15" s="536"/>
      <c r="F15" s="536"/>
      <c r="G15" s="536"/>
      <c r="H15" s="536"/>
      <c r="I15" s="536"/>
      <c r="J15" s="536"/>
      <c r="K15" s="536"/>
      <c r="L15" s="536"/>
      <c r="M15" s="536"/>
      <c r="N15" s="536"/>
      <c r="O15" s="536"/>
      <c r="P15" s="536"/>
      <c r="Q15" s="537"/>
      <c r="R15" s="538" t="s">
        <v>206</v>
      </c>
      <c r="S15" s="539"/>
      <c r="T15" s="539"/>
      <c r="U15" s="539"/>
      <c r="V15" s="539"/>
      <c r="W15" s="539"/>
      <c r="X15" s="539"/>
      <c r="Y15" s="540"/>
      <c r="Z15" s="612" t="s">
        <v>206</v>
      </c>
      <c r="AA15" s="612"/>
      <c r="AB15" s="612"/>
      <c r="AC15" s="612"/>
      <c r="AD15" s="613" t="s">
        <v>206</v>
      </c>
      <c r="AE15" s="613"/>
      <c r="AF15" s="613"/>
      <c r="AG15" s="613"/>
      <c r="AH15" s="613"/>
      <c r="AI15" s="613"/>
      <c r="AJ15" s="613"/>
      <c r="AK15" s="613"/>
      <c r="AL15" s="541" t="s">
        <v>206</v>
      </c>
      <c r="AM15" s="614"/>
      <c r="AN15" s="614"/>
      <c r="AO15" s="615"/>
      <c r="AP15" s="535" t="s">
        <v>228</v>
      </c>
      <c r="AQ15" s="536"/>
      <c r="AR15" s="536"/>
      <c r="AS15" s="536"/>
      <c r="AT15" s="536"/>
      <c r="AU15" s="536"/>
      <c r="AV15" s="536"/>
      <c r="AW15" s="536"/>
      <c r="AX15" s="536"/>
      <c r="AY15" s="536"/>
      <c r="AZ15" s="536"/>
      <c r="BA15" s="536"/>
      <c r="BB15" s="536"/>
      <c r="BC15" s="537"/>
      <c r="BD15" s="538">
        <v>1060963332</v>
      </c>
      <c r="BE15" s="539"/>
      <c r="BF15" s="539"/>
      <c r="BG15" s="539"/>
      <c r="BH15" s="539"/>
      <c r="BI15" s="539"/>
      <c r="BJ15" s="539"/>
      <c r="BK15" s="540"/>
      <c r="BL15" s="612">
        <v>33.799999999999997</v>
      </c>
      <c r="BM15" s="612"/>
      <c r="BN15" s="612"/>
      <c r="BO15" s="612"/>
      <c r="BP15" s="613">
        <v>57212736</v>
      </c>
      <c r="BQ15" s="613"/>
      <c r="BR15" s="613"/>
      <c r="BS15" s="613"/>
      <c r="BT15" s="613"/>
      <c r="BU15" s="613"/>
      <c r="BV15" s="613"/>
      <c r="BW15" s="616"/>
      <c r="BY15" s="535" t="s">
        <v>229</v>
      </c>
      <c r="BZ15" s="536"/>
      <c r="CA15" s="536"/>
      <c r="CB15" s="536"/>
      <c r="CC15" s="536"/>
      <c r="CD15" s="536"/>
      <c r="CE15" s="536"/>
      <c r="CF15" s="536"/>
      <c r="CG15" s="536"/>
      <c r="CH15" s="536"/>
      <c r="CI15" s="536"/>
      <c r="CJ15" s="536"/>
      <c r="CK15" s="536"/>
      <c r="CL15" s="537"/>
      <c r="CM15" s="538">
        <v>229883281</v>
      </c>
      <c r="CN15" s="539"/>
      <c r="CO15" s="539"/>
      <c r="CP15" s="539"/>
      <c r="CQ15" s="539"/>
      <c r="CR15" s="539"/>
      <c r="CS15" s="539"/>
      <c r="CT15" s="540"/>
      <c r="CU15" s="612">
        <v>3.4</v>
      </c>
      <c r="CV15" s="612"/>
      <c r="CW15" s="612"/>
      <c r="CX15" s="612"/>
      <c r="CY15" s="544">
        <v>22460566</v>
      </c>
      <c r="CZ15" s="539"/>
      <c r="DA15" s="539"/>
      <c r="DB15" s="539"/>
      <c r="DC15" s="539"/>
      <c r="DD15" s="539"/>
      <c r="DE15" s="539"/>
      <c r="DF15" s="539"/>
      <c r="DG15" s="539"/>
      <c r="DH15" s="539"/>
      <c r="DI15" s="539"/>
      <c r="DJ15" s="539"/>
      <c r="DK15" s="540"/>
      <c r="DL15" s="544">
        <v>178760412</v>
      </c>
      <c r="DM15" s="539"/>
      <c r="DN15" s="539"/>
      <c r="DO15" s="539"/>
      <c r="DP15" s="539"/>
      <c r="DQ15" s="539"/>
      <c r="DR15" s="539"/>
      <c r="DS15" s="539"/>
      <c r="DT15" s="539"/>
      <c r="DU15" s="539"/>
      <c r="DV15" s="539"/>
      <c r="DW15" s="539"/>
      <c r="DX15" s="618"/>
    </row>
    <row r="16" spans="2:138" ht="11.25" customHeight="1" x14ac:dyDescent="0.2">
      <c r="B16" s="535" t="s">
        <v>230</v>
      </c>
      <c r="C16" s="536"/>
      <c r="D16" s="536"/>
      <c r="E16" s="536"/>
      <c r="F16" s="536"/>
      <c r="G16" s="536"/>
      <c r="H16" s="536"/>
      <c r="I16" s="536"/>
      <c r="J16" s="536"/>
      <c r="K16" s="536"/>
      <c r="L16" s="536"/>
      <c r="M16" s="536"/>
      <c r="N16" s="536"/>
      <c r="O16" s="536"/>
      <c r="P16" s="536"/>
      <c r="Q16" s="537"/>
      <c r="R16" s="538" t="s">
        <v>206</v>
      </c>
      <c r="S16" s="539"/>
      <c r="T16" s="539"/>
      <c r="U16" s="539"/>
      <c r="V16" s="539"/>
      <c r="W16" s="539"/>
      <c r="X16" s="539"/>
      <c r="Y16" s="540"/>
      <c r="Z16" s="541" t="s">
        <v>206</v>
      </c>
      <c r="AA16" s="614"/>
      <c r="AB16" s="614"/>
      <c r="AC16" s="617"/>
      <c r="AD16" s="544" t="s">
        <v>206</v>
      </c>
      <c r="AE16" s="539"/>
      <c r="AF16" s="539"/>
      <c r="AG16" s="539"/>
      <c r="AH16" s="539"/>
      <c r="AI16" s="539"/>
      <c r="AJ16" s="539"/>
      <c r="AK16" s="540"/>
      <c r="AL16" s="541" t="s">
        <v>206</v>
      </c>
      <c r="AM16" s="614"/>
      <c r="AN16" s="614"/>
      <c r="AO16" s="615"/>
      <c r="AP16" s="535" t="s">
        <v>231</v>
      </c>
      <c r="AQ16" s="536"/>
      <c r="AR16" s="536"/>
      <c r="AS16" s="536"/>
      <c r="AT16" s="536"/>
      <c r="AU16" s="536"/>
      <c r="AV16" s="536"/>
      <c r="AW16" s="536"/>
      <c r="AX16" s="536"/>
      <c r="AY16" s="536"/>
      <c r="AZ16" s="536"/>
      <c r="BA16" s="536"/>
      <c r="BB16" s="536"/>
      <c r="BC16" s="537"/>
      <c r="BD16" s="538">
        <v>51414883</v>
      </c>
      <c r="BE16" s="539"/>
      <c r="BF16" s="539"/>
      <c r="BG16" s="539"/>
      <c r="BH16" s="539"/>
      <c r="BI16" s="539"/>
      <c r="BJ16" s="539"/>
      <c r="BK16" s="540"/>
      <c r="BL16" s="612">
        <v>1.6</v>
      </c>
      <c r="BM16" s="612"/>
      <c r="BN16" s="612"/>
      <c r="BO16" s="612"/>
      <c r="BP16" s="613" t="s">
        <v>206</v>
      </c>
      <c r="BQ16" s="613"/>
      <c r="BR16" s="613"/>
      <c r="BS16" s="613"/>
      <c r="BT16" s="613"/>
      <c r="BU16" s="613"/>
      <c r="BV16" s="613"/>
      <c r="BW16" s="616"/>
      <c r="BY16" s="535" t="s">
        <v>232</v>
      </c>
      <c r="BZ16" s="536"/>
      <c r="CA16" s="536"/>
      <c r="CB16" s="536"/>
      <c r="CC16" s="536"/>
      <c r="CD16" s="536"/>
      <c r="CE16" s="536"/>
      <c r="CF16" s="536"/>
      <c r="CG16" s="536"/>
      <c r="CH16" s="536"/>
      <c r="CI16" s="536"/>
      <c r="CJ16" s="536"/>
      <c r="CK16" s="536"/>
      <c r="CL16" s="537"/>
      <c r="CM16" s="538">
        <v>1014601318</v>
      </c>
      <c r="CN16" s="539"/>
      <c r="CO16" s="539"/>
      <c r="CP16" s="539"/>
      <c r="CQ16" s="539"/>
      <c r="CR16" s="539"/>
      <c r="CS16" s="539"/>
      <c r="CT16" s="540"/>
      <c r="CU16" s="612">
        <v>14.9</v>
      </c>
      <c r="CV16" s="612"/>
      <c r="CW16" s="612"/>
      <c r="CX16" s="612"/>
      <c r="CY16" s="544">
        <v>68266462</v>
      </c>
      <c r="CZ16" s="539"/>
      <c r="DA16" s="539"/>
      <c r="DB16" s="539"/>
      <c r="DC16" s="539"/>
      <c r="DD16" s="539"/>
      <c r="DE16" s="539"/>
      <c r="DF16" s="539"/>
      <c r="DG16" s="539"/>
      <c r="DH16" s="539"/>
      <c r="DI16" s="539"/>
      <c r="DJ16" s="539"/>
      <c r="DK16" s="540"/>
      <c r="DL16" s="544">
        <v>786670130</v>
      </c>
      <c r="DM16" s="539"/>
      <c r="DN16" s="539"/>
      <c r="DO16" s="539"/>
      <c r="DP16" s="539"/>
      <c r="DQ16" s="539"/>
      <c r="DR16" s="539"/>
      <c r="DS16" s="539"/>
      <c r="DT16" s="539"/>
      <c r="DU16" s="539"/>
      <c r="DV16" s="539"/>
      <c r="DW16" s="539"/>
      <c r="DX16" s="618"/>
    </row>
    <row r="17" spans="2:128" ht="11.25" customHeight="1" x14ac:dyDescent="0.2">
      <c r="B17" s="535" t="s">
        <v>233</v>
      </c>
      <c r="C17" s="536"/>
      <c r="D17" s="536"/>
      <c r="E17" s="536"/>
      <c r="F17" s="536"/>
      <c r="G17" s="536"/>
      <c r="H17" s="536"/>
      <c r="I17" s="536"/>
      <c r="J17" s="536"/>
      <c r="K17" s="536"/>
      <c r="L17" s="536"/>
      <c r="M17" s="536"/>
      <c r="N17" s="536"/>
      <c r="O17" s="536"/>
      <c r="P17" s="536"/>
      <c r="Q17" s="537"/>
      <c r="R17" s="538" t="s">
        <v>206</v>
      </c>
      <c r="S17" s="539"/>
      <c r="T17" s="539"/>
      <c r="U17" s="539"/>
      <c r="V17" s="539"/>
      <c r="W17" s="539"/>
      <c r="X17" s="539"/>
      <c r="Y17" s="540"/>
      <c r="Z17" s="541" t="s">
        <v>206</v>
      </c>
      <c r="AA17" s="614"/>
      <c r="AB17" s="614"/>
      <c r="AC17" s="617"/>
      <c r="AD17" s="544" t="s">
        <v>206</v>
      </c>
      <c r="AE17" s="539"/>
      <c r="AF17" s="539"/>
      <c r="AG17" s="539"/>
      <c r="AH17" s="539"/>
      <c r="AI17" s="539"/>
      <c r="AJ17" s="539"/>
      <c r="AK17" s="540"/>
      <c r="AL17" s="541" t="s">
        <v>206</v>
      </c>
      <c r="AM17" s="614"/>
      <c r="AN17" s="614"/>
      <c r="AO17" s="615"/>
      <c r="AP17" s="535" t="s">
        <v>234</v>
      </c>
      <c r="AQ17" s="536"/>
      <c r="AR17" s="536"/>
      <c r="AS17" s="536"/>
      <c r="AT17" s="536"/>
      <c r="AU17" s="536"/>
      <c r="AV17" s="536"/>
      <c r="AW17" s="536"/>
      <c r="AX17" s="536"/>
      <c r="AY17" s="536"/>
      <c r="AZ17" s="536"/>
      <c r="BA17" s="536"/>
      <c r="BB17" s="536"/>
      <c r="BC17" s="537"/>
      <c r="BD17" s="538">
        <v>1009548449</v>
      </c>
      <c r="BE17" s="539"/>
      <c r="BF17" s="539"/>
      <c r="BG17" s="539"/>
      <c r="BH17" s="539"/>
      <c r="BI17" s="539"/>
      <c r="BJ17" s="539"/>
      <c r="BK17" s="540"/>
      <c r="BL17" s="612">
        <v>32.1</v>
      </c>
      <c r="BM17" s="612"/>
      <c r="BN17" s="612"/>
      <c r="BO17" s="612"/>
      <c r="BP17" s="613">
        <v>57212736</v>
      </c>
      <c r="BQ17" s="613"/>
      <c r="BR17" s="613"/>
      <c r="BS17" s="613"/>
      <c r="BT17" s="613"/>
      <c r="BU17" s="613"/>
      <c r="BV17" s="613"/>
      <c r="BW17" s="616"/>
      <c r="BY17" s="535" t="s">
        <v>235</v>
      </c>
      <c r="BZ17" s="536"/>
      <c r="CA17" s="536"/>
      <c r="CB17" s="536"/>
      <c r="CC17" s="536"/>
      <c r="CD17" s="536"/>
      <c r="CE17" s="536"/>
      <c r="CF17" s="536"/>
      <c r="CG17" s="536"/>
      <c r="CH17" s="536"/>
      <c r="CI17" s="536"/>
      <c r="CJ17" s="536"/>
      <c r="CK17" s="536"/>
      <c r="CL17" s="537"/>
      <c r="CM17" s="538">
        <v>1226750</v>
      </c>
      <c r="CN17" s="539"/>
      <c r="CO17" s="539"/>
      <c r="CP17" s="539"/>
      <c r="CQ17" s="539"/>
      <c r="CR17" s="539"/>
      <c r="CS17" s="539"/>
      <c r="CT17" s="540"/>
      <c r="CU17" s="612">
        <v>0</v>
      </c>
      <c r="CV17" s="612"/>
      <c r="CW17" s="612"/>
      <c r="CX17" s="612"/>
      <c r="CY17" s="544" t="s">
        <v>206</v>
      </c>
      <c r="CZ17" s="539"/>
      <c r="DA17" s="539"/>
      <c r="DB17" s="539"/>
      <c r="DC17" s="539"/>
      <c r="DD17" s="539"/>
      <c r="DE17" s="539"/>
      <c r="DF17" s="539"/>
      <c r="DG17" s="539"/>
      <c r="DH17" s="539"/>
      <c r="DI17" s="539"/>
      <c r="DJ17" s="539"/>
      <c r="DK17" s="540"/>
      <c r="DL17" s="544">
        <v>1032840</v>
      </c>
      <c r="DM17" s="539"/>
      <c r="DN17" s="539"/>
      <c r="DO17" s="539"/>
      <c r="DP17" s="539"/>
      <c r="DQ17" s="539"/>
      <c r="DR17" s="539"/>
      <c r="DS17" s="539"/>
      <c r="DT17" s="539"/>
      <c r="DU17" s="539"/>
      <c r="DV17" s="539"/>
      <c r="DW17" s="539"/>
      <c r="DX17" s="618"/>
    </row>
    <row r="18" spans="2:128" ht="11.25" customHeight="1" x14ac:dyDescent="0.2">
      <c r="B18" s="535" t="s">
        <v>236</v>
      </c>
      <c r="C18" s="536"/>
      <c r="D18" s="536"/>
      <c r="E18" s="536"/>
      <c r="F18" s="536"/>
      <c r="G18" s="536"/>
      <c r="H18" s="536"/>
      <c r="I18" s="536"/>
      <c r="J18" s="536"/>
      <c r="K18" s="536"/>
      <c r="L18" s="536"/>
      <c r="M18" s="536"/>
      <c r="N18" s="536"/>
      <c r="O18" s="536"/>
      <c r="P18" s="536"/>
      <c r="Q18" s="537"/>
      <c r="R18" s="538" t="s">
        <v>206</v>
      </c>
      <c r="S18" s="539"/>
      <c r="T18" s="539"/>
      <c r="U18" s="539"/>
      <c r="V18" s="539"/>
      <c r="W18" s="539"/>
      <c r="X18" s="539"/>
      <c r="Y18" s="540"/>
      <c r="Z18" s="541" t="s">
        <v>123</v>
      </c>
      <c r="AA18" s="614"/>
      <c r="AB18" s="614"/>
      <c r="AC18" s="617"/>
      <c r="AD18" s="544" t="s">
        <v>206</v>
      </c>
      <c r="AE18" s="539"/>
      <c r="AF18" s="539"/>
      <c r="AG18" s="539"/>
      <c r="AH18" s="539"/>
      <c r="AI18" s="539"/>
      <c r="AJ18" s="539"/>
      <c r="AK18" s="540"/>
      <c r="AL18" s="541" t="s">
        <v>206</v>
      </c>
      <c r="AM18" s="614"/>
      <c r="AN18" s="614"/>
      <c r="AO18" s="615"/>
      <c r="AP18" s="535" t="s">
        <v>237</v>
      </c>
      <c r="AQ18" s="536"/>
      <c r="AR18" s="536"/>
      <c r="AS18" s="536"/>
      <c r="AT18" s="536"/>
      <c r="AU18" s="536"/>
      <c r="AV18" s="536"/>
      <c r="AW18" s="536"/>
      <c r="AX18" s="536"/>
      <c r="AY18" s="536"/>
      <c r="AZ18" s="536"/>
      <c r="BA18" s="536"/>
      <c r="BB18" s="536"/>
      <c r="BC18" s="537"/>
      <c r="BD18" s="538">
        <v>663598042</v>
      </c>
      <c r="BE18" s="539"/>
      <c r="BF18" s="539"/>
      <c r="BG18" s="539"/>
      <c r="BH18" s="539"/>
      <c r="BI18" s="539"/>
      <c r="BJ18" s="539"/>
      <c r="BK18" s="540"/>
      <c r="BL18" s="612">
        <v>21.1</v>
      </c>
      <c r="BM18" s="612"/>
      <c r="BN18" s="612"/>
      <c r="BO18" s="612"/>
      <c r="BP18" s="613" t="s">
        <v>206</v>
      </c>
      <c r="BQ18" s="613"/>
      <c r="BR18" s="613"/>
      <c r="BS18" s="613"/>
      <c r="BT18" s="613"/>
      <c r="BU18" s="613"/>
      <c r="BV18" s="613"/>
      <c r="BW18" s="616"/>
      <c r="BY18" s="535" t="s">
        <v>238</v>
      </c>
      <c r="BZ18" s="536"/>
      <c r="CA18" s="536"/>
      <c r="CB18" s="536"/>
      <c r="CC18" s="536"/>
      <c r="CD18" s="536"/>
      <c r="CE18" s="536"/>
      <c r="CF18" s="536"/>
      <c r="CG18" s="536"/>
      <c r="CH18" s="536"/>
      <c r="CI18" s="536"/>
      <c r="CJ18" s="536"/>
      <c r="CK18" s="536"/>
      <c r="CL18" s="537"/>
      <c r="CM18" s="538">
        <v>557091831</v>
      </c>
      <c r="CN18" s="539"/>
      <c r="CO18" s="539"/>
      <c r="CP18" s="539"/>
      <c r="CQ18" s="539"/>
      <c r="CR18" s="539"/>
      <c r="CS18" s="539"/>
      <c r="CT18" s="540"/>
      <c r="CU18" s="612">
        <v>8.1999999999999993</v>
      </c>
      <c r="CV18" s="612"/>
      <c r="CW18" s="612"/>
      <c r="CX18" s="612"/>
      <c r="CY18" s="544" t="s">
        <v>206</v>
      </c>
      <c r="CZ18" s="539"/>
      <c r="DA18" s="539"/>
      <c r="DB18" s="539"/>
      <c r="DC18" s="539"/>
      <c r="DD18" s="539"/>
      <c r="DE18" s="539"/>
      <c r="DF18" s="539"/>
      <c r="DG18" s="539"/>
      <c r="DH18" s="539"/>
      <c r="DI18" s="539"/>
      <c r="DJ18" s="539"/>
      <c r="DK18" s="540"/>
      <c r="DL18" s="544">
        <v>522723225</v>
      </c>
      <c r="DM18" s="539"/>
      <c r="DN18" s="539"/>
      <c r="DO18" s="539"/>
      <c r="DP18" s="539"/>
      <c r="DQ18" s="539"/>
      <c r="DR18" s="539"/>
      <c r="DS18" s="539"/>
      <c r="DT18" s="539"/>
      <c r="DU18" s="539"/>
      <c r="DV18" s="539"/>
      <c r="DW18" s="539"/>
      <c r="DX18" s="618"/>
    </row>
    <row r="19" spans="2:128" ht="11.25" customHeight="1" x14ac:dyDescent="0.2">
      <c r="B19" s="535" t="s">
        <v>239</v>
      </c>
      <c r="C19" s="536"/>
      <c r="D19" s="536"/>
      <c r="E19" s="536"/>
      <c r="F19" s="536"/>
      <c r="G19" s="536"/>
      <c r="H19" s="536"/>
      <c r="I19" s="536"/>
      <c r="J19" s="536"/>
      <c r="K19" s="536"/>
      <c r="L19" s="536"/>
      <c r="M19" s="536"/>
      <c r="N19" s="536"/>
      <c r="O19" s="536"/>
      <c r="P19" s="536"/>
      <c r="Q19" s="537"/>
      <c r="R19" s="538">
        <v>5539597044</v>
      </c>
      <c r="S19" s="539"/>
      <c r="T19" s="539"/>
      <c r="U19" s="539"/>
      <c r="V19" s="539"/>
      <c r="W19" s="539"/>
      <c r="X19" s="539"/>
      <c r="Y19" s="540"/>
      <c r="Z19" s="541">
        <v>75.8</v>
      </c>
      <c r="AA19" s="614"/>
      <c r="AB19" s="614"/>
      <c r="AC19" s="617"/>
      <c r="AD19" s="544">
        <v>4079412766</v>
      </c>
      <c r="AE19" s="539"/>
      <c r="AF19" s="539"/>
      <c r="AG19" s="539"/>
      <c r="AH19" s="539"/>
      <c r="AI19" s="539"/>
      <c r="AJ19" s="539"/>
      <c r="AK19" s="540"/>
      <c r="AL19" s="541">
        <v>98.6</v>
      </c>
      <c r="AM19" s="614"/>
      <c r="AN19" s="614"/>
      <c r="AO19" s="615"/>
      <c r="AP19" s="535" t="s">
        <v>240</v>
      </c>
      <c r="AQ19" s="536"/>
      <c r="AR19" s="536"/>
      <c r="AS19" s="536"/>
      <c r="AT19" s="536"/>
      <c r="AU19" s="536"/>
      <c r="AV19" s="536"/>
      <c r="AW19" s="536"/>
      <c r="AX19" s="536"/>
      <c r="AY19" s="536"/>
      <c r="AZ19" s="536"/>
      <c r="BA19" s="536"/>
      <c r="BB19" s="536"/>
      <c r="BC19" s="537"/>
      <c r="BD19" s="538">
        <v>82895618</v>
      </c>
      <c r="BE19" s="539"/>
      <c r="BF19" s="539"/>
      <c r="BG19" s="539"/>
      <c r="BH19" s="539"/>
      <c r="BI19" s="539"/>
      <c r="BJ19" s="539"/>
      <c r="BK19" s="540"/>
      <c r="BL19" s="612">
        <v>2.6</v>
      </c>
      <c r="BM19" s="612"/>
      <c r="BN19" s="612"/>
      <c r="BO19" s="612"/>
      <c r="BP19" s="613" t="s">
        <v>206</v>
      </c>
      <c r="BQ19" s="613"/>
      <c r="BR19" s="613"/>
      <c r="BS19" s="613"/>
      <c r="BT19" s="613"/>
      <c r="BU19" s="613"/>
      <c r="BV19" s="613"/>
      <c r="BW19" s="616"/>
      <c r="BY19" s="535" t="s">
        <v>241</v>
      </c>
      <c r="BZ19" s="536"/>
      <c r="CA19" s="536"/>
      <c r="CB19" s="536"/>
      <c r="CC19" s="536"/>
      <c r="CD19" s="536"/>
      <c r="CE19" s="536"/>
      <c r="CF19" s="536"/>
      <c r="CG19" s="536"/>
      <c r="CH19" s="536"/>
      <c r="CI19" s="536"/>
      <c r="CJ19" s="536"/>
      <c r="CK19" s="536"/>
      <c r="CL19" s="537"/>
      <c r="CM19" s="538">
        <v>26907940</v>
      </c>
      <c r="CN19" s="539"/>
      <c r="CO19" s="539"/>
      <c r="CP19" s="539"/>
      <c r="CQ19" s="539"/>
      <c r="CR19" s="539"/>
      <c r="CS19" s="539"/>
      <c r="CT19" s="540"/>
      <c r="CU19" s="612">
        <v>0.4</v>
      </c>
      <c r="CV19" s="612"/>
      <c r="CW19" s="612"/>
      <c r="CX19" s="612"/>
      <c r="CY19" s="544" t="s">
        <v>206</v>
      </c>
      <c r="CZ19" s="539"/>
      <c r="DA19" s="539"/>
      <c r="DB19" s="539"/>
      <c r="DC19" s="539"/>
      <c r="DD19" s="539"/>
      <c r="DE19" s="539"/>
      <c r="DF19" s="539"/>
      <c r="DG19" s="539"/>
      <c r="DH19" s="539"/>
      <c r="DI19" s="539"/>
      <c r="DJ19" s="539"/>
      <c r="DK19" s="540"/>
      <c r="DL19" s="544">
        <v>26575526</v>
      </c>
      <c r="DM19" s="539"/>
      <c r="DN19" s="539"/>
      <c r="DO19" s="539"/>
      <c r="DP19" s="539"/>
      <c r="DQ19" s="539"/>
      <c r="DR19" s="539"/>
      <c r="DS19" s="539"/>
      <c r="DT19" s="539"/>
      <c r="DU19" s="539"/>
      <c r="DV19" s="539"/>
      <c r="DW19" s="539"/>
      <c r="DX19" s="618"/>
    </row>
    <row r="20" spans="2:128" ht="11.25" customHeight="1" x14ac:dyDescent="0.2">
      <c r="B20" s="535" t="s">
        <v>242</v>
      </c>
      <c r="C20" s="536"/>
      <c r="D20" s="536"/>
      <c r="E20" s="536"/>
      <c r="F20" s="536"/>
      <c r="G20" s="536"/>
      <c r="H20" s="536"/>
      <c r="I20" s="536"/>
      <c r="J20" s="536"/>
      <c r="K20" s="536"/>
      <c r="L20" s="536"/>
      <c r="M20" s="536"/>
      <c r="N20" s="536"/>
      <c r="O20" s="536"/>
      <c r="P20" s="536"/>
      <c r="Q20" s="537"/>
      <c r="R20" s="538">
        <v>2817070</v>
      </c>
      <c r="S20" s="539"/>
      <c r="T20" s="539"/>
      <c r="U20" s="539"/>
      <c r="V20" s="539"/>
      <c r="W20" s="539"/>
      <c r="X20" s="539"/>
      <c r="Y20" s="540"/>
      <c r="Z20" s="541">
        <v>0</v>
      </c>
      <c r="AA20" s="614"/>
      <c r="AB20" s="614"/>
      <c r="AC20" s="617"/>
      <c r="AD20" s="544">
        <v>2817070</v>
      </c>
      <c r="AE20" s="539"/>
      <c r="AF20" s="539"/>
      <c r="AG20" s="539"/>
      <c r="AH20" s="539"/>
      <c r="AI20" s="539"/>
      <c r="AJ20" s="539"/>
      <c r="AK20" s="540"/>
      <c r="AL20" s="541">
        <v>0.1</v>
      </c>
      <c r="AM20" s="614"/>
      <c r="AN20" s="614"/>
      <c r="AO20" s="615"/>
      <c r="AP20" s="535" t="s">
        <v>243</v>
      </c>
      <c r="AQ20" s="619"/>
      <c r="AR20" s="619"/>
      <c r="AS20" s="619"/>
      <c r="AT20" s="619"/>
      <c r="AU20" s="619"/>
      <c r="AV20" s="619"/>
      <c r="AW20" s="619"/>
      <c r="AX20" s="619"/>
      <c r="AY20" s="619"/>
      <c r="AZ20" s="619"/>
      <c r="BA20" s="619"/>
      <c r="BB20" s="619"/>
      <c r="BC20" s="620"/>
      <c r="BD20" s="538">
        <v>16381511</v>
      </c>
      <c r="BE20" s="539"/>
      <c r="BF20" s="539"/>
      <c r="BG20" s="539"/>
      <c r="BH20" s="539"/>
      <c r="BI20" s="539"/>
      <c r="BJ20" s="539"/>
      <c r="BK20" s="540"/>
      <c r="BL20" s="612">
        <v>0.5</v>
      </c>
      <c r="BM20" s="612"/>
      <c r="BN20" s="612"/>
      <c r="BO20" s="612"/>
      <c r="BP20" s="613" t="s">
        <v>206</v>
      </c>
      <c r="BQ20" s="613"/>
      <c r="BR20" s="613"/>
      <c r="BS20" s="613"/>
      <c r="BT20" s="613"/>
      <c r="BU20" s="613"/>
      <c r="BV20" s="613"/>
      <c r="BW20" s="616"/>
      <c r="BY20" s="535" t="s">
        <v>244</v>
      </c>
      <c r="BZ20" s="619"/>
      <c r="CA20" s="619"/>
      <c r="CB20" s="619"/>
      <c r="CC20" s="619"/>
      <c r="CD20" s="619"/>
      <c r="CE20" s="619"/>
      <c r="CF20" s="619"/>
      <c r="CG20" s="619"/>
      <c r="CH20" s="619"/>
      <c r="CI20" s="619"/>
      <c r="CJ20" s="619"/>
      <c r="CK20" s="619"/>
      <c r="CL20" s="620"/>
      <c r="CM20" s="538" t="s">
        <v>206</v>
      </c>
      <c r="CN20" s="539"/>
      <c r="CO20" s="539"/>
      <c r="CP20" s="539"/>
      <c r="CQ20" s="539"/>
      <c r="CR20" s="539"/>
      <c r="CS20" s="539"/>
      <c r="CT20" s="540"/>
      <c r="CU20" s="612" t="s">
        <v>206</v>
      </c>
      <c r="CV20" s="612"/>
      <c r="CW20" s="612"/>
      <c r="CX20" s="612"/>
      <c r="CY20" s="544" t="s">
        <v>206</v>
      </c>
      <c r="CZ20" s="539"/>
      <c r="DA20" s="539"/>
      <c r="DB20" s="539"/>
      <c r="DC20" s="539"/>
      <c r="DD20" s="539"/>
      <c r="DE20" s="539"/>
      <c r="DF20" s="539"/>
      <c r="DG20" s="539"/>
      <c r="DH20" s="539"/>
      <c r="DI20" s="539"/>
      <c r="DJ20" s="539"/>
      <c r="DK20" s="540"/>
      <c r="DL20" s="544" t="s">
        <v>206</v>
      </c>
      <c r="DM20" s="539"/>
      <c r="DN20" s="539"/>
      <c r="DO20" s="539"/>
      <c r="DP20" s="539"/>
      <c r="DQ20" s="539"/>
      <c r="DR20" s="539"/>
      <c r="DS20" s="539"/>
      <c r="DT20" s="539"/>
      <c r="DU20" s="539"/>
      <c r="DV20" s="539"/>
      <c r="DW20" s="539"/>
      <c r="DX20" s="618"/>
    </row>
    <row r="21" spans="2:128" ht="11.25" customHeight="1" x14ac:dyDescent="0.2">
      <c r="B21" s="535" t="s">
        <v>245</v>
      </c>
      <c r="C21" s="536"/>
      <c r="D21" s="536"/>
      <c r="E21" s="536"/>
      <c r="F21" s="536"/>
      <c r="G21" s="536"/>
      <c r="H21" s="536"/>
      <c r="I21" s="536"/>
      <c r="J21" s="536"/>
      <c r="K21" s="536"/>
      <c r="L21" s="536"/>
      <c r="M21" s="536"/>
      <c r="N21" s="536"/>
      <c r="O21" s="536"/>
      <c r="P21" s="536"/>
      <c r="Q21" s="537"/>
      <c r="R21" s="538">
        <v>55135054</v>
      </c>
      <c r="S21" s="539"/>
      <c r="T21" s="539"/>
      <c r="U21" s="539"/>
      <c r="V21" s="539"/>
      <c r="W21" s="539"/>
      <c r="X21" s="539"/>
      <c r="Y21" s="540"/>
      <c r="Z21" s="541">
        <v>0.8</v>
      </c>
      <c r="AA21" s="614"/>
      <c r="AB21" s="614"/>
      <c r="AC21" s="617"/>
      <c r="AD21" s="544" t="s">
        <v>206</v>
      </c>
      <c r="AE21" s="539"/>
      <c r="AF21" s="539"/>
      <c r="AG21" s="539"/>
      <c r="AH21" s="539"/>
      <c r="AI21" s="539"/>
      <c r="AJ21" s="539"/>
      <c r="AK21" s="540"/>
      <c r="AL21" s="541" t="s">
        <v>206</v>
      </c>
      <c r="AM21" s="614"/>
      <c r="AN21" s="614"/>
      <c r="AO21" s="615"/>
      <c r="AP21" s="535" t="s">
        <v>246</v>
      </c>
      <c r="AQ21" s="619"/>
      <c r="AR21" s="619"/>
      <c r="AS21" s="619"/>
      <c r="AT21" s="619"/>
      <c r="AU21" s="619"/>
      <c r="AV21" s="619"/>
      <c r="AW21" s="619"/>
      <c r="AX21" s="619"/>
      <c r="AY21" s="619"/>
      <c r="AZ21" s="619"/>
      <c r="BA21" s="619"/>
      <c r="BB21" s="619"/>
      <c r="BC21" s="620"/>
      <c r="BD21" s="538">
        <v>631582</v>
      </c>
      <c r="BE21" s="539"/>
      <c r="BF21" s="539"/>
      <c r="BG21" s="539"/>
      <c r="BH21" s="539"/>
      <c r="BI21" s="539"/>
      <c r="BJ21" s="539"/>
      <c r="BK21" s="540"/>
      <c r="BL21" s="612">
        <v>0</v>
      </c>
      <c r="BM21" s="612"/>
      <c r="BN21" s="612"/>
      <c r="BO21" s="612"/>
      <c r="BP21" s="613" t="s">
        <v>206</v>
      </c>
      <c r="BQ21" s="613"/>
      <c r="BR21" s="613"/>
      <c r="BS21" s="613"/>
      <c r="BT21" s="613"/>
      <c r="BU21" s="613"/>
      <c r="BV21" s="613"/>
      <c r="BW21" s="616"/>
      <c r="BY21" s="535" t="s">
        <v>247</v>
      </c>
      <c r="BZ21" s="619"/>
      <c r="CA21" s="619"/>
      <c r="CB21" s="619"/>
      <c r="CC21" s="619"/>
      <c r="CD21" s="619"/>
      <c r="CE21" s="619"/>
      <c r="CF21" s="619"/>
      <c r="CG21" s="619"/>
      <c r="CH21" s="619"/>
      <c r="CI21" s="619"/>
      <c r="CJ21" s="619"/>
      <c r="CK21" s="619"/>
      <c r="CL21" s="620"/>
      <c r="CM21" s="538">
        <v>5296661</v>
      </c>
      <c r="CN21" s="539"/>
      <c r="CO21" s="539"/>
      <c r="CP21" s="539"/>
      <c r="CQ21" s="539"/>
      <c r="CR21" s="539"/>
      <c r="CS21" s="539"/>
      <c r="CT21" s="540"/>
      <c r="CU21" s="612">
        <v>0.1</v>
      </c>
      <c r="CV21" s="612"/>
      <c r="CW21" s="612"/>
      <c r="CX21" s="612"/>
      <c r="CY21" s="544" t="s">
        <v>206</v>
      </c>
      <c r="CZ21" s="539"/>
      <c r="DA21" s="539"/>
      <c r="DB21" s="539"/>
      <c r="DC21" s="539"/>
      <c r="DD21" s="539"/>
      <c r="DE21" s="539"/>
      <c r="DF21" s="539"/>
      <c r="DG21" s="539"/>
      <c r="DH21" s="539"/>
      <c r="DI21" s="539"/>
      <c r="DJ21" s="539"/>
      <c r="DK21" s="540"/>
      <c r="DL21" s="544">
        <v>5296661</v>
      </c>
      <c r="DM21" s="539"/>
      <c r="DN21" s="539"/>
      <c r="DO21" s="539"/>
      <c r="DP21" s="539"/>
      <c r="DQ21" s="539"/>
      <c r="DR21" s="539"/>
      <c r="DS21" s="539"/>
      <c r="DT21" s="539"/>
      <c r="DU21" s="539"/>
      <c r="DV21" s="539"/>
      <c r="DW21" s="539"/>
      <c r="DX21" s="618"/>
    </row>
    <row r="22" spans="2:128" ht="11.25" customHeight="1" x14ac:dyDescent="0.2">
      <c r="B22" s="535" t="s">
        <v>248</v>
      </c>
      <c r="C22" s="536"/>
      <c r="D22" s="536"/>
      <c r="E22" s="536"/>
      <c r="F22" s="536"/>
      <c r="G22" s="536"/>
      <c r="H22" s="536"/>
      <c r="I22" s="536"/>
      <c r="J22" s="536"/>
      <c r="K22" s="536"/>
      <c r="L22" s="536"/>
      <c r="M22" s="536"/>
      <c r="N22" s="536"/>
      <c r="O22" s="536"/>
      <c r="P22" s="536"/>
      <c r="Q22" s="537"/>
      <c r="R22" s="538">
        <v>128402794</v>
      </c>
      <c r="S22" s="539"/>
      <c r="T22" s="539"/>
      <c r="U22" s="539"/>
      <c r="V22" s="539"/>
      <c r="W22" s="539"/>
      <c r="X22" s="539"/>
      <c r="Y22" s="540"/>
      <c r="Z22" s="541">
        <v>1.8</v>
      </c>
      <c r="AA22" s="614"/>
      <c r="AB22" s="614"/>
      <c r="AC22" s="617"/>
      <c r="AD22" s="544">
        <v>19024053</v>
      </c>
      <c r="AE22" s="539"/>
      <c r="AF22" s="539"/>
      <c r="AG22" s="539"/>
      <c r="AH22" s="539"/>
      <c r="AI22" s="539"/>
      <c r="AJ22" s="539"/>
      <c r="AK22" s="540"/>
      <c r="AL22" s="541">
        <v>0.5</v>
      </c>
      <c r="AM22" s="614"/>
      <c r="AN22" s="614"/>
      <c r="AO22" s="615"/>
      <c r="AP22" s="535" t="s">
        <v>249</v>
      </c>
      <c r="AQ22" s="619"/>
      <c r="AR22" s="619"/>
      <c r="AS22" s="619"/>
      <c r="AT22" s="619"/>
      <c r="AU22" s="619"/>
      <c r="AV22" s="619"/>
      <c r="AW22" s="619"/>
      <c r="AX22" s="619"/>
      <c r="AY22" s="619"/>
      <c r="AZ22" s="619"/>
      <c r="BA22" s="619"/>
      <c r="BB22" s="619"/>
      <c r="BC22" s="620"/>
      <c r="BD22" s="538">
        <v>17317708</v>
      </c>
      <c r="BE22" s="539"/>
      <c r="BF22" s="539"/>
      <c r="BG22" s="539"/>
      <c r="BH22" s="539"/>
      <c r="BI22" s="539"/>
      <c r="BJ22" s="539"/>
      <c r="BK22" s="540"/>
      <c r="BL22" s="612">
        <v>0.6</v>
      </c>
      <c r="BM22" s="612"/>
      <c r="BN22" s="612"/>
      <c r="BO22" s="612"/>
      <c r="BP22" s="613" t="s">
        <v>123</v>
      </c>
      <c r="BQ22" s="613"/>
      <c r="BR22" s="613"/>
      <c r="BS22" s="613"/>
      <c r="BT22" s="613"/>
      <c r="BU22" s="613"/>
      <c r="BV22" s="613"/>
      <c r="BW22" s="616"/>
      <c r="BY22" s="535" t="s">
        <v>250</v>
      </c>
      <c r="BZ22" s="619"/>
      <c r="CA22" s="619"/>
      <c r="CB22" s="619"/>
      <c r="CC22" s="619"/>
      <c r="CD22" s="619"/>
      <c r="CE22" s="619"/>
      <c r="CF22" s="619"/>
      <c r="CG22" s="619"/>
      <c r="CH22" s="619"/>
      <c r="CI22" s="619"/>
      <c r="CJ22" s="619"/>
      <c r="CK22" s="619"/>
      <c r="CL22" s="620"/>
      <c r="CM22" s="538">
        <v>21845567</v>
      </c>
      <c r="CN22" s="539"/>
      <c r="CO22" s="539"/>
      <c r="CP22" s="539"/>
      <c r="CQ22" s="539"/>
      <c r="CR22" s="539"/>
      <c r="CS22" s="539"/>
      <c r="CT22" s="540"/>
      <c r="CU22" s="612">
        <v>0.3</v>
      </c>
      <c r="CV22" s="612"/>
      <c r="CW22" s="612"/>
      <c r="CX22" s="612"/>
      <c r="CY22" s="544" t="s">
        <v>206</v>
      </c>
      <c r="CZ22" s="539"/>
      <c r="DA22" s="539"/>
      <c r="DB22" s="539"/>
      <c r="DC22" s="539"/>
      <c r="DD22" s="539"/>
      <c r="DE22" s="539"/>
      <c r="DF22" s="539"/>
      <c r="DG22" s="539"/>
      <c r="DH22" s="539"/>
      <c r="DI22" s="539"/>
      <c r="DJ22" s="539"/>
      <c r="DK22" s="540"/>
      <c r="DL22" s="544">
        <v>21845567</v>
      </c>
      <c r="DM22" s="539"/>
      <c r="DN22" s="539"/>
      <c r="DO22" s="539"/>
      <c r="DP22" s="539"/>
      <c r="DQ22" s="539"/>
      <c r="DR22" s="539"/>
      <c r="DS22" s="539"/>
      <c r="DT22" s="539"/>
      <c r="DU22" s="539"/>
      <c r="DV22" s="539"/>
      <c r="DW22" s="539"/>
      <c r="DX22" s="618"/>
    </row>
    <row r="23" spans="2:128" ht="11.25" customHeight="1" x14ac:dyDescent="0.2">
      <c r="B23" s="535" t="s">
        <v>251</v>
      </c>
      <c r="C23" s="536"/>
      <c r="D23" s="536"/>
      <c r="E23" s="536"/>
      <c r="F23" s="536"/>
      <c r="G23" s="536"/>
      <c r="H23" s="536"/>
      <c r="I23" s="536"/>
      <c r="J23" s="536"/>
      <c r="K23" s="536"/>
      <c r="L23" s="536"/>
      <c r="M23" s="536"/>
      <c r="N23" s="536"/>
      <c r="O23" s="536"/>
      <c r="P23" s="536"/>
      <c r="Q23" s="537"/>
      <c r="R23" s="538">
        <v>23437157</v>
      </c>
      <c r="S23" s="539"/>
      <c r="T23" s="539"/>
      <c r="U23" s="539"/>
      <c r="V23" s="539"/>
      <c r="W23" s="539"/>
      <c r="X23" s="539"/>
      <c r="Y23" s="540"/>
      <c r="Z23" s="541">
        <v>0.3</v>
      </c>
      <c r="AA23" s="614"/>
      <c r="AB23" s="614"/>
      <c r="AC23" s="617"/>
      <c r="AD23" s="544" t="s">
        <v>206</v>
      </c>
      <c r="AE23" s="539"/>
      <c r="AF23" s="539"/>
      <c r="AG23" s="539"/>
      <c r="AH23" s="539"/>
      <c r="AI23" s="539"/>
      <c r="AJ23" s="539"/>
      <c r="AK23" s="540"/>
      <c r="AL23" s="541" t="s">
        <v>206</v>
      </c>
      <c r="AM23" s="614"/>
      <c r="AN23" s="614"/>
      <c r="AO23" s="615"/>
      <c r="AP23" s="535" t="s">
        <v>252</v>
      </c>
      <c r="AQ23" s="619"/>
      <c r="AR23" s="619"/>
      <c r="AS23" s="619"/>
      <c r="AT23" s="619"/>
      <c r="AU23" s="619"/>
      <c r="AV23" s="619"/>
      <c r="AW23" s="619"/>
      <c r="AX23" s="619"/>
      <c r="AY23" s="619"/>
      <c r="AZ23" s="619"/>
      <c r="BA23" s="619"/>
      <c r="BB23" s="619"/>
      <c r="BC23" s="620"/>
      <c r="BD23" s="538">
        <v>40773940</v>
      </c>
      <c r="BE23" s="539"/>
      <c r="BF23" s="539"/>
      <c r="BG23" s="539"/>
      <c r="BH23" s="539"/>
      <c r="BI23" s="539"/>
      <c r="BJ23" s="539"/>
      <c r="BK23" s="540"/>
      <c r="BL23" s="612">
        <v>1.3</v>
      </c>
      <c r="BM23" s="612"/>
      <c r="BN23" s="612"/>
      <c r="BO23" s="612"/>
      <c r="BP23" s="613" t="s">
        <v>206</v>
      </c>
      <c r="BQ23" s="613"/>
      <c r="BR23" s="613"/>
      <c r="BS23" s="613"/>
      <c r="BT23" s="613"/>
      <c r="BU23" s="613"/>
      <c r="BV23" s="613"/>
      <c r="BW23" s="616"/>
      <c r="BY23" s="535" t="s">
        <v>253</v>
      </c>
      <c r="BZ23" s="619"/>
      <c r="CA23" s="619"/>
      <c r="CB23" s="619"/>
      <c r="CC23" s="619"/>
      <c r="CD23" s="619"/>
      <c r="CE23" s="619"/>
      <c r="CF23" s="619"/>
      <c r="CG23" s="619"/>
      <c r="CH23" s="619"/>
      <c r="CI23" s="619"/>
      <c r="CJ23" s="619"/>
      <c r="CK23" s="619"/>
      <c r="CL23" s="620"/>
      <c r="CM23" s="538">
        <v>21954267</v>
      </c>
      <c r="CN23" s="539"/>
      <c r="CO23" s="539"/>
      <c r="CP23" s="539"/>
      <c r="CQ23" s="539"/>
      <c r="CR23" s="539"/>
      <c r="CS23" s="539"/>
      <c r="CT23" s="540"/>
      <c r="CU23" s="612">
        <v>0.3</v>
      </c>
      <c r="CV23" s="612"/>
      <c r="CW23" s="612"/>
      <c r="CX23" s="612"/>
      <c r="CY23" s="544" t="s">
        <v>206</v>
      </c>
      <c r="CZ23" s="539"/>
      <c r="DA23" s="539"/>
      <c r="DB23" s="539"/>
      <c r="DC23" s="539"/>
      <c r="DD23" s="539"/>
      <c r="DE23" s="539"/>
      <c r="DF23" s="539"/>
      <c r="DG23" s="539"/>
      <c r="DH23" s="539"/>
      <c r="DI23" s="539"/>
      <c r="DJ23" s="539"/>
      <c r="DK23" s="540"/>
      <c r="DL23" s="544">
        <v>21954267</v>
      </c>
      <c r="DM23" s="539"/>
      <c r="DN23" s="539"/>
      <c r="DO23" s="539"/>
      <c r="DP23" s="539"/>
      <c r="DQ23" s="539"/>
      <c r="DR23" s="539"/>
      <c r="DS23" s="539"/>
      <c r="DT23" s="539"/>
      <c r="DU23" s="539"/>
      <c r="DV23" s="539"/>
      <c r="DW23" s="539"/>
      <c r="DX23" s="618"/>
    </row>
    <row r="24" spans="2:128" ht="11.25" customHeight="1" x14ac:dyDescent="0.2">
      <c r="B24" s="535" t="s">
        <v>254</v>
      </c>
      <c r="C24" s="536"/>
      <c r="D24" s="536"/>
      <c r="E24" s="536"/>
      <c r="F24" s="536"/>
      <c r="G24" s="536"/>
      <c r="H24" s="536"/>
      <c r="I24" s="536"/>
      <c r="J24" s="536"/>
      <c r="K24" s="536"/>
      <c r="L24" s="536"/>
      <c r="M24" s="536"/>
      <c r="N24" s="536"/>
      <c r="O24" s="536"/>
      <c r="P24" s="536"/>
      <c r="Q24" s="537"/>
      <c r="R24" s="538">
        <v>389681168</v>
      </c>
      <c r="S24" s="539"/>
      <c r="T24" s="539"/>
      <c r="U24" s="539"/>
      <c r="V24" s="539"/>
      <c r="W24" s="539"/>
      <c r="X24" s="539"/>
      <c r="Y24" s="540"/>
      <c r="Z24" s="541">
        <v>5.3</v>
      </c>
      <c r="AA24" s="614"/>
      <c r="AB24" s="614"/>
      <c r="AC24" s="617"/>
      <c r="AD24" s="544" t="s">
        <v>206</v>
      </c>
      <c r="AE24" s="539"/>
      <c r="AF24" s="539"/>
      <c r="AG24" s="539"/>
      <c r="AH24" s="539"/>
      <c r="AI24" s="539"/>
      <c r="AJ24" s="539"/>
      <c r="AK24" s="540"/>
      <c r="AL24" s="541" t="s">
        <v>206</v>
      </c>
      <c r="AM24" s="614"/>
      <c r="AN24" s="614"/>
      <c r="AO24" s="615"/>
      <c r="AP24" s="535" t="s">
        <v>255</v>
      </c>
      <c r="AQ24" s="619"/>
      <c r="AR24" s="619"/>
      <c r="AS24" s="619"/>
      <c r="AT24" s="619"/>
      <c r="AU24" s="619"/>
      <c r="AV24" s="619"/>
      <c r="AW24" s="619"/>
      <c r="AX24" s="619"/>
      <c r="AY24" s="619"/>
      <c r="AZ24" s="619"/>
      <c r="BA24" s="619"/>
      <c r="BB24" s="619"/>
      <c r="BC24" s="620"/>
      <c r="BD24" s="538">
        <v>104604230</v>
      </c>
      <c r="BE24" s="539"/>
      <c r="BF24" s="539"/>
      <c r="BG24" s="539"/>
      <c r="BH24" s="539"/>
      <c r="BI24" s="539"/>
      <c r="BJ24" s="539"/>
      <c r="BK24" s="540"/>
      <c r="BL24" s="612">
        <v>3.3</v>
      </c>
      <c r="BM24" s="612"/>
      <c r="BN24" s="612"/>
      <c r="BO24" s="612"/>
      <c r="BP24" s="613" t="s">
        <v>206</v>
      </c>
      <c r="BQ24" s="613"/>
      <c r="BR24" s="613"/>
      <c r="BS24" s="613"/>
      <c r="BT24" s="613"/>
      <c r="BU24" s="613"/>
      <c r="BV24" s="613"/>
      <c r="BW24" s="616"/>
      <c r="BY24" s="535" t="s">
        <v>256</v>
      </c>
      <c r="BZ24" s="619"/>
      <c r="CA24" s="619"/>
      <c r="CB24" s="619"/>
      <c r="CC24" s="619"/>
      <c r="CD24" s="619"/>
      <c r="CE24" s="619"/>
      <c r="CF24" s="619"/>
      <c r="CG24" s="619"/>
      <c r="CH24" s="619"/>
      <c r="CI24" s="619"/>
      <c r="CJ24" s="619"/>
      <c r="CK24" s="619"/>
      <c r="CL24" s="620"/>
      <c r="CM24" s="538" t="s">
        <v>206</v>
      </c>
      <c r="CN24" s="539"/>
      <c r="CO24" s="539"/>
      <c r="CP24" s="539"/>
      <c r="CQ24" s="539"/>
      <c r="CR24" s="539"/>
      <c r="CS24" s="539"/>
      <c r="CT24" s="540"/>
      <c r="CU24" s="612" t="s">
        <v>206</v>
      </c>
      <c r="CV24" s="612"/>
      <c r="CW24" s="612"/>
      <c r="CX24" s="612"/>
      <c r="CY24" s="544" t="s">
        <v>206</v>
      </c>
      <c r="CZ24" s="539"/>
      <c r="DA24" s="539"/>
      <c r="DB24" s="539"/>
      <c r="DC24" s="539"/>
      <c r="DD24" s="539"/>
      <c r="DE24" s="539"/>
      <c r="DF24" s="539"/>
      <c r="DG24" s="539"/>
      <c r="DH24" s="539"/>
      <c r="DI24" s="539"/>
      <c r="DJ24" s="539"/>
      <c r="DK24" s="540"/>
      <c r="DL24" s="544" t="s">
        <v>206</v>
      </c>
      <c r="DM24" s="539"/>
      <c r="DN24" s="539"/>
      <c r="DO24" s="539"/>
      <c r="DP24" s="539"/>
      <c r="DQ24" s="539"/>
      <c r="DR24" s="539"/>
      <c r="DS24" s="539"/>
      <c r="DT24" s="539"/>
      <c r="DU24" s="539"/>
      <c r="DV24" s="539"/>
      <c r="DW24" s="539"/>
      <c r="DX24" s="618"/>
    </row>
    <row r="25" spans="2:128" ht="11.25" customHeight="1" x14ac:dyDescent="0.2">
      <c r="B25" s="535" t="s">
        <v>257</v>
      </c>
      <c r="C25" s="536"/>
      <c r="D25" s="536"/>
      <c r="E25" s="536"/>
      <c r="F25" s="536"/>
      <c r="G25" s="536"/>
      <c r="H25" s="536"/>
      <c r="I25" s="536"/>
      <c r="J25" s="536"/>
      <c r="K25" s="536"/>
      <c r="L25" s="536"/>
      <c r="M25" s="536"/>
      <c r="N25" s="536"/>
      <c r="O25" s="536"/>
      <c r="P25" s="536"/>
      <c r="Q25" s="537"/>
      <c r="R25" s="538">
        <v>29933</v>
      </c>
      <c r="S25" s="539"/>
      <c r="T25" s="539"/>
      <c r="U25" s="539"/>
      <c r="V25" s="539"/>
      <c r="W25" s="539"/>
      <c r="X25" s="539"/>
      <c r="Y25" s="540"/>
      <c r="Z25" s="541">
        <v>0</v>
      </c>
      <c r="AA25" s="614"/>
      <c r="AB25" s="614"/>
      <c r="AC25" s="617"/>
      <c r="AD25" s="544">
        <v>29933</v>
      </c>
      <c r="AE25" s="539"/>
      <c r="AF25" s="539"/>
      <c r="AG25" s="539"/>
      <c r="AH25" s="539"/>
      <c r="AI25" s="539"/>
      <c r="AJ25" s="539"/>
      <c r="AK25" s="540"/>
      <c r="AL25" s="541">
        <v>0</v>
      </c>
      <c r="AM25" s="614"/>
      <c r="AN25" s="614"/>
      <c r="AO25" s="615"/>
      <c r="AP25" s="535" t="s">
        <v>258</v>
      </c>
      <c r="AQ25" s="619"/>
      <c r="AR25" s="619"/>
      <c r="AS25" s="619"/>
      <c r="AT25" s="619"/>
      <c r="AU25" s="619"/>
      <c r="AV25" s="619"/>
      <c r="AW25" s="619"/>
      <c r="AX25" s="619"/>
      <c r="AY25" s="619"/>
      <c r="AZ25" s="619"/>
      <c r="BA25" s="619"/>
      <c r="BB25" s="619"/>
      <c r="BC25" s="620"/>
      <c r="BD25" s="538">
        <v>2119</v>
      </c>
      <c r="BE25" s="539"/>
      <c r="BF25" s="539"/>
      <c r="BG25" s="539"/>
      <c r="BH25" s="539"/>
      <c r="BI25" s="539"/>
      <c r="BJ25" s="539"/>
      <c r="BK25" s="540"/>
      <c r="BL25" s="612">
        <v>0</v>
      </c>
      <c r="BM25" s="612"/>
      <c r="BN25" s="612"/>
      <c r="BO25" s="612"/>
      <c r="BP25" s="613" t="s">
        <v>206</v>
      </c>
      <c r="BQ25" s="613"/>
      <c r="BR25" s="613"/>
      <c r="BS25" s="613"/>
      <c r="BT25" s="613"/>
      <c r="BU25" s="613"/>
      <c r="BV25" s="613"/>
      <c r="BW25" s="616"/>
      <c r="BY25" s="535" t="s">
        <v>259</v>
      </c>
      <c r="BZ25" s="619"/>
      <c r="CA25" s="619"/>
      <c r="CB25" s="619"/>
      <c r="CC25" s="619"/>
      <c r="CD25" s="619"/>
      <c r="CE25" s="619"/>
      <c r="CF25" s="619"/>
      <c r="CG25" s="619"/>
      <c r="CH25" s="619"/>
      <c r="CI25" s="619"/>
      <c r="CJ25" s="619"/>
      <c r="CK25" s="619"/>
      <c r="CL25" s="620"/>
      <c r="CM25" s="538" t="s">
        <v>206</v>
      </c>
      <c r="CN25" s="539"/>
      <c r="CO25" s="539"/>
      <c r="CP25" s="539"/>
      <c r="CQ25" s="539"/>
      <c r="CR25" s="539"/>
      <c r="CS25" s="539"/>
      <c r="CT25" s="540"/>
      <c r="CU25" s="612" t="s">
        <v>206</v>
      </c>
      <c r="CV25" s="612"/>
      <c r="CW25" s="612"/>
      <c r="CX25" s="612"/>
      <c r="CY25" s="544" t="s">
        <v>206</v>
      </c>
      <c r="CZ25" s="539"/>
      <c r="DA25" s="539"/>
      <c r="DB25" s="539"/>
      <c r="DC25" s="539"/>
      <c r="DD25" s="539"/>
      <c r="DE25" s="539"/>
      <c r="DF25" s="539"/>
      <c r="DG25" s="539"/>
      <c r="DH25" s="539"/>
      <c r="DI25" s="539"/>
      <c r="DJ25" s="539"/>
      <c r="DK25" s="540"/>
      <c r="DL25" s="544" t="s">
        <v>123</v>
      </c>
      <c r="DM25" s="539"/>
      <c r="DN25" s="539"/>
      <c r="DO25" s="539"/>
      <c r="DP25" s="539"/>
      <c r="DQ25" s="539"/>
      <c r="DR25" s="539"/>
      <c r="DS25" s="539"/>
      <c r="DT25" s="539"/>
      <c r="DU25" s="539"/>
      <c r="DV25" s="539"/>
      <c r="DW25" s="539"/>
      <c r="DX25" s="618"/>
    </row>
    <row r="26" spans="2:128" ht="11.25" customHeight="1" x14ac:dyDescent="0.2">
      <c r="B26" s="535" t="s">
        <v>260</v>
      </c>
      <c r="C26" s="536"/>
      <c r="D26" s="536"/>
      <c r="E26" s="536"/>
      <c r="F26" s="536"/>
      <c r="G26" s="536"/>
      <c r="H26" s="536"/>
      <c r="I26" s="536"/>
      <c r="J26" s="536"/>
      <c r="K26" s="536"/>
      <c r="L26" s="536"/>
      <c r="M26" s="536"/>
      <c r="N26" s="536"/>
      <c r="O26" s="536"/>
      <c r="P26" s="536"/>
      <c r="Q26" s="537"/>
      <c r="R26" s="538">
        <v>51995088</v>
      </c>
      <c r="S26" s="539"/>
      <c r="T26" s="539"/>
      <c r="U26" s="539"/>
      <c r="V26" s="539"/>
      <c r="W26" s="539"/>
      <c r="X26" s="539"/>
      <c r="Y26" s="540"/>
      <c r="Z26" s="541">
        <v>0.7</v>
      </c>
      <c r="AA26" s="614"/>
      <c r="AB26" s="614"/>
      <c r="AC26" s="617"/>
      <c r="AD26" s="544">
        <v>8899076</v>
      </c>
      <c r="AE26" s="539"/>
      <c r="AF26" s="539"/>
      <c r="AG26" s="539"/>
      <c r="AH26" s="539"/>
      <c r="AI26" s="539"/>
      <c r="AJ26" s="539"/>
      <c r="AK26" s="540"/>
      <c r="AL26" s="541">
        <v>0.2</v>
      </c>
      <c r="AM26" s="614"/>
      <c r="AN26" s="614"/>
      <c r="AO26" s="615"/>
      <c r="AP26" s="535" t="s">
        <v>261</v>
      </c>
      <c r="AQ26" s="619"/>
      <c r="AR26" s="619"/>
      <c r="AS26" s="619"/>
      <c r="AT26" s="619"/>
      <c r="AU26" s="619"/>
      <c r="AV26" s="619"/>
      <c r="AW26" s="619"/>
      <c r="AX26" s="619"/>
      <c r="AY26" s="619"/>
      <c r="AZ26" s="619"/>
      <c r="BA26" s="619"/>
      <c r="BB26" s="619"/>
      <c r="BC26" s="620"/>
      <c r="BD26" s="538" t="s">
        <v>206</v>
      </c>
      <c r="BE26" s="539"/>
      <c r="BF26" s="539"/>
      <c r="BG26" s="539"/>
      <c r="BH26" s="539"/>
      <c r="BI26" s="539"/>
      <c r="BJ26" s="539"/>
      <c r="BK26" s="540"/>
      <c r="BL26" s="612" t="s">
        <v>206</v>
      </c>
      <c r="BM26" s="612"/>
      <c r="BN26" s="612"/>
      <c r="BO26" s="612"/>
      <c r="BP26" s="613" t="s">
        <v>206</v>
      </c>
      <c r="BQ26" s="613"/>
      <c r="BR26" s="613"/>
      <c r="BS26" s="613"/>
      <c r="BT26" s="613"/>
      <c r="BU26" s="613"/>
      <c r="BV26" s="613"/>
      <c r="BW26" s="616"/>
      <c r="BY26" s="535" t="s">
        <v>262</v>
      </c>
      <c r="BZ26" s="619"/>
      <c r="CA26" s="619"/>
      <c r="CB26" s="619"/>
      <c r="CC26" s="619"/>
      <c r="CD26" s="619"/>
      <c r="CE26" s="619"/>
      <c r="CF26" s="619"/>
      <c r="CG26" s="619"/>
      <c r="CH26" s="619"/>
      <c r="CI26" s="619"/>
      <c r="CJ26" s="619"/>
      <c r="CK26" s="619"/>
      <c r="CL26" s="620"/>
      <c r="CM26" s="538">
        <v>323682490</v>
      </c>
      <c r="CN26" s="539"/>
      <c r="CO26" s="539"/>
      <c r="CP26" s="539"/>
      <c r="CQ26" s="539"/>
      <c r="CR26" s="539"/>
      <c r="CS26" s="539"/>
      <c r="CT26" s="540"/>
      <c r="CU26" s="612">
        <v>4.7</v>
      </c>
      <c r="CV26" s="612"/>
      <c r="CW26" s="612"/>
      <c r="CX26" s="612"/>
      <c r="CY26" s="544" t="s">
        <v>206</v>
      </c>
      <c r="CZ26" s="539"/>
      <c r="DA26" s="539"/>
      <c r="DB26" s="539"/>
      <c r="DC26" s="539"/>
      <c r="DD26" s="539"/>
      <c r="DE26" s="539"/>
      <c r="DF26" s="539"/>
      <c r="DG26" s="539"/>
      <c r="DH26" s="539"/>
      <c r="DI26" s="539"/>
      <c r="DJ26" s="539"/>
      <c r="DK26" s="540"/>
      <c r="DL26" s="544">
        <v>323682490</v>
      </c>
      <c r="DM26" s="539"/>
      <c r="DN26" s="539"/>
      <c r="DO26" s="539"/>
      <c r="DP26" s="539"/>
      <c r="DQ26" s="539"/>
      <c r="DR26" s="539"/>
      <c r="DS26" s="539"/>
      <c r="DT26" s="539"/>
      <c r="DU26" s="539"/>
      <c r="DV26" s="539"/>
      <c r="DW26" s="539"/>
      <c r="DX26" s="618"/>
    </row>
    <row r="27" spans="2:128" ht="11.25" customHeight="1" x14ac:dyDescent="0.2">
      <c r="B27" s="535" t="s">
        <v>263</v>
      </c>
      <c r="C27" s="536"/>
      <c r="D27" s="536"/>
      <c r="E27" s="536"/>
      <c r="F27" s="536"/>
      <c r="G27" s="536"/>
      <c r="H27" s="536"/>
      <c r="I27" s="536"/>
      <c r="J27" s="536"/>
      <c r="K27" s="536"/>
      <c r="L27" s="536"/>
      <c r="M27" s="536"/>
      <c r="N27" s="536"/>
      <c r="O27" s="536"/>
      <c r="P27" s="536"/>
      <c r="Q27" s="537"/>
      <c r="R27" s="538">
        <v>37730</v>
      </c>
      <c r="S27" s="539"/>
      <c r="T27" s="539"/>
      <c r="U27" s="539"/>
      <c r="V27" s="539"/>
      <c r="W27" s="539"/>
      <c r="X27" s="539"/>
      <c r="Y27" s="540"/>
      <c r="Z27" s="541">
        <v>0</v>
      </c>
      <c r="AA27" s="614"/>
      <c r="AB27" s="614"/>
      <c r="AC27" s="617"/>
      <c r="AD27" s="544" t="s">
        <v>206</v>
      </c>
      <c r="AE27" s="539"/>
      <c r="AF27" s="539"/>
      <c r="AG27" s="539"/>
      <c r="AH27" s="539"/>
      <c r="AI27" s="539"/>
      <c r="AJ27" s="539"/>
      <c r="AK27" s="540"/>
      <c r="AL27" s="541" t="s">
        <v>206</v>
      </c>
      <c r="AM27" s="614"/>
      <c r="AN27" s="614"/>
      <c r="AO27" s="615"/>
      <c r="AP27" s="535" t="s">
        <v>264</v>
      </c>
      <c r="AQ27" s="619"/>
      <c r="AR27" s="619"/>
      <c r="AS27" s="619"/>
      <c r="AT27" s="619"/>
      <c r="AU27" s="619"/>
      <c r="AV27" s="619"/>
      <c r="AW27" s="619"/>
      <c r="AX27" s="619"/>
      <c r="AY27" s="619"/>
      <c r="AZ27" s="619"/>
      <c r="BA27" s="619"/>
      <c r="BB27" s="619"/>
      <c r="BC27" s="620"/>
      <c r="BD27" s="538" t="s">
        <v>206</v>
      </c>
      <c r="BE27" s="539"/>
      <c r="BF27" s="539"/>
      <c r="BG27" s="539"/>
      <c r="BH27" s="539"/>
      <c r="BI27" s="539"/>
      <c r="BJ27" s="539"/>
      <c r="BK27" s="540"/>
      <c r="BL27" s="612" t="s">
        <v>123</v>
      </c>
      <c r="BM27" s="612"/>
      <c r="BN27" s="612"/>
      <c r="BO27" s="612"/>
      <c r="BP27" s="613" t="s">
        <v>206</v>
      </c>
      <c r="BQ27" s="613"/>
      <c r="BR27" s="613"/>
      <c r="BS27" s="613"/>
      <c r="BT27" s="613"/>
      <c r="BU27" s="613"/>
      <c r="BV27" s="613"/>
      <c r="BW27" s="616"/>
      <c r="BY27" s="535" t="s">
        <v>265</v>
      </c>
      <c r="BZ27" s="619"/>
      <c r="CA27" s="619"/>
      <c r="CB27" s="619"/>
      <c r="CC27" s="619"/>
      <c r="CD27" s="619"/>
      <c r="CE27" s="619"/>
      <c r="CF27" s="619"/>
      <c r="CG27" s="619"/>
      <c r="CH27" s="619"/>
      <c r="CI27" s="619"/>
      <c r="CJ27" s="619"/>
      <c r="CK27" s="619"/>
      <c r="CL27" s="620"/>
      <c r="CM27" s="538">
        <v>445520</v>
      </c>
      <c r="CN27" s="539"/>
      <c r="CO27" s="539"/>
      <c r="CP27" s="539"/>
      <c r="CQ27" s="539"/>
      <c r="CR27" s="539"/>
      <c r="CS27" s="539"/>
      <c r="CT27" s="540"/>
      <c r="CU27" s="612">
        <v>0</v>
      </c>
      <c r="CV27" s="612"/>
      <c r="CW27" s="612"/>
      <c r="CX27" s="612"/>
      <c r="CY27" s="544" t="s">
        <v>206</v>
      </c>
      <c r="CZ27" s="539"/>
      <c r="DA27" s="539"/>
      <c r="DB27" s="539"/>
      <c r="DC27" s="539"/>
      <c r="DD27" s="539"/>
      <c r="DE27" s="539"/>
      <c r="DF27" s="539"/>
      <c r="DG27" s="539"/>
      <c r="DH27" s="539"/>
      <c r="DI27" s="539"/>
      <c r="DJ27" s="539"/>
      <c r="DK27" s="540"/>
      <c r="DL27" s="544">
        <v>445520</v>
      </c>
      <c r="DM27" s="539"/>
      <c r="DN27" s="539"/>
      <c r="DO27" s="539"/>
      <c r="DP27" s="539"/>
      <c r="DQ27" s="539"/>
      <c r="DR27" s="539"/>
      <c r="DS27" s="539"/>
      <c r="DT27" s="539"/>
      <c r="DU27" s="539"/>
      <c r="DV27" s="539"/>
      <c r="DW27" s="539"/>
      <c r="DX27" s="618"/>
    </row>
    <row r="28" spans="2:128" ht="11.25" customHeight="1" x14ac:dyDescent="0.2">
      <c r="B28" s="535" t="s">
        <v>266</v>
      </c>
      <c r="C28" s="536"/>
      <c r="D28" s="536"/>
      <c r="E28" s="536"/>
      <c r="F28" s="536"/>
      <c r="G28" s="536"/>
      <c r="H28" s="536"/>
      <c r="I28" s="536"/>
      <c r="J28" s="536"/>
      <c r="K28" s="536"/>
      <c r="L28" s="536"/>
      <c r="M28" s="536"/>
      <c r="N28" s="536"/>
      <c r="O28" s="536"/>
      <c r="P28" s="536"/>
      <c r="Q28" s="537"/>
      <c r="R28" s="538">
        <v>118363557</v>
      </c>
      <c r="S28" s="539"/>
      <c r="T28" s="539"/>
      <c r="U28" s="539"/>
      <c r="V28" s="539"/>
      <c r="W28" s="539"/>
      <c r="X28" s="539"/>
      <c r="Y28" s="540"/>
      <c r="Z28" s="541">
        <v>1.6</v>
      </c>
      <c r="AA28" s="614"/>
      <c r="AB28" s="614"/>
      <c r="AC28" s="617"/>
      <c r="AD28" s="544" t="s">
        <v>206</v>
      </c>
      <c r="AE28" s="539"/>
      <c r="AF28" s="539"/>
      <c r="AG28" s="539"/>
      <c r="AH28" s="539"/>
      <c r="AI28" s="539"/>
      <c r="AJ28" s="539"/>
      <c r="AK28" s="540"/>
      <c r="AL28" s="541" t="s">
        <v>206</v>
      </c>
      <c r="AM28" s="614"/>
      <c r="AN28" s="614"/>
      <c r="AO28" s="615"/>
      <c r="AP28" s="535" t="s">
        <v>267</v>
      </c>
      <c r="AQ28" s="619"/>
      <c r="AR28" s="619"/>
      <c r="AS28" s="619"/>
      <c r="AT28" s="619"/>
      <c r="AU28" s="619"/>
      <c r="AV28" s="619"/>
      <c r="AW28" s="619"/>
      <c r="AX28" s="619"/>
      <c r="AY28" s="619"/>
      <c r="AZ28" s="619"/>
      <c r="BA28" s="619"/>
      <c r="BB28" s="619"/>
      <c r="BC28" s="620"/>
      <c r="BD28" s="538">
        <v>2364602</v>
      </c>
      <c r="BE28" s="539"/>
      <c r="BF28" s="539"/>
      <c r="BG28" s="539"/>
      <c r="BH28" s="539"/>
      <c r="BI28" s="539"/>
      <c r="BJ28" s="539"/>
      <c r="BK28" s="540"/>
      <c r="BL28" s="612">
        <v>0.1</v>
      </c>
      <c r="BM28" s="612"/>
      <c r="BN28" s="612"/>
      <c r="BO28" s="612"/>
      <c r="BP28" s="613" t="s">
        <v>206</v>
      </c>
      <c r="BQ28" s="613"/>
      <c r="BR28" s="613"/>
      <c r="BS28" s="613"/>
      <c r="BT28" s="613"/>
      <c r="BU28" s="613"/>
      <c r="BV28" s="613"/>
      <c r="BW28" s="616"/>
      <c r="BY28" s="535" t="s">
        <v>268</v>
      </c>
      <c r="BZ28" s="619"/>
      <c r="CA28" s="619"/>
      <c r="CB28" s="619"/>
      <c r="CC28" s="619"/>
      <c r="CD28" s="619"/>
      <c r="CE28" s="619"/>
      <c r="CF28" s="619"/>
      <c r="CG28" s="619"/>
      <c r="CH28" s="619"/>
      <c r="CI28" s="619"/>
      <c r="CJ28" s="619"/>
      <c r="CK28" s="619"/>
      <c r="CL28" s="620"/>
      <c r="CM28" s="538" t="s">
        <v>123</v>
      </c>
      <c r="CN28" s="539"/>
      <c r="CO28" s="539"/>
      <c r="CP28" s="539"/>
      <c r="CQ28" s="539"/>
      <c r="CR28" s="539"/>
      <c r="CS28" s="539"/>
      <c r="CT28" s="540"/>
      <c r="CU28" s="612" t="s">
        <v>206</v>
      </c>
      <c r="CV28" s="612"/>
      <c r="CW28" s="612"/>
      <c r="CX28" s="612"/>
      <c r="CY28" s="544" t="s">
        <v>206</v>
      </c>
      <c r="CZ28" s="539"/>
      <c r="DA28" s="539"/>
      <c r="DB28" s="539"/>
      <c r="DC28" s="539"/>
      <c r="DD28" s="539"/>
      <c r="DE28" s="539"/>
      <c r="DF28" s="539"/>
      <c r="DG28" s="539"/>
      <c r="DH28" s="539"/>
      <c r="DI28" s="539"/>
      <c r="DJ28" s="539"/>
      <c r="DK28" s="540"/>
      <c r="DL28" s="544" t="s">
        <v>206</v>
      </c>
      <c r="DM28" s="539"/>
      <c r="DN28" s="539"/>
      <c r="DO28" s="539"/>
      <c r="DP28" s="539"/>
      <c r="DQ28" s="539"/>
      <c r="DR28" s="539"/>
      <c r="DS28" s="539"/>
      <c r="DT28" s="539"/>
      <c r="DU28" s="539"/>
      <c r="DV28" s="539"/>
      <c r="DW28" s="539"/>
      <c r="DX28" s="618"/>
    </row>
    <row r="29" spans="2:128" ht="11.25" customHeight="1" x14ac:dyDescent="0.2">
      <c r="B29" s="535" t="s">
        <v>269</v>
      </c>
      <c r="C29" s="536"/>
      <c r="D29" s="536"/>
      <c r="E29" s="536"/>
      <c r="F29" s="536"/>
      <c r="G29" s="536"/>
      <c r="H29" s="536"/>
      <c r="I29" s="536"/>
      <c r="J29" s="536"/>
      <c r="K29" s="536"/>
      <c r="L29" s="536"/>
      <c r="M29" s="536"/>
      <c r="N29" s="536"/>
      <c r="O29" s="536"/>
      <c r="P29" s="536"/>
      <c r="Q29" s="537"/>
      <c r="R29" s="538">
        <v>378613901</v>
      </c>
      <c r="S29" s="539"/>
      <c r="T29" s="539"/>
      <c r="U29" s="539"/>
      <c r="V29" s="539"/>
      <c r="W29" s="539"/>
      <c r="X29" s="539"/>
      <c r="Y29" s="540"/>
      <c r="Z29" s="541">
        <v>5.2</v>
      </c>
      <c r="AA29" s="614"/>
      <c r="AB29" s="614"/>
      <c r="AC29" s="617"/>
      <c r="AD29" s="544" t="s">
        <v>206</v>
      </c>
      <c r="AE29" s="539"/>
      <c r="AF29" s="539"/>
      <c r="AG29" s="539"/>
      <c r="AH29" s="539"/>
      <c r="AI29" s="539"/>
      <c r="AJ29" s="539"/>
      <c r="AK29" s="540"/>
      <c r="AL29" s="541" t="s">
        <v>206</v>
      </c>
      <c r="AM29" s="614"/>
      <c r="AN29" s="614"/>
      <c r="AO29" s="615"/>
      <c r="AP29" s="535" t="s">
        <v>270</v>
      </c>
      <c r="AQ29" s="619"/>
      <c r="AR29" s="619"/>
      <c r="AS29" s="619"/>
      <c r="AT29" s="619"/>
      <c r="AU29" s="619"/>
      <c r="AV29" s="619"/>
      <c r="AW29" s="619"/>
      <c r="AX29" s="619"/>
      <c r="AY29" s="619"/>
      <c r="AZ29" s="619"/>
      <c r="BA29" s="619"/>
      <c r="BB29" s="619"/>
      <c r="BC29" s="620"/>
      <c r="BD29" s="538">
        <v>4006</v>
      </c>
      <c r="BE29" s="539"/>
      <c r="BF29" s="539"/>
      <c r="BG29" s="539"/>
      <c r="BH29" s="539"/>
      <c r="BI29" s="539"/>
      <c r="BJ29" s="539"/>
      <c r="BK29" s="540"/>
      <c r="BL29" s="612">
        <v>0</v>
      </c>
      <c r="BM29" s="612"/>
      <c r="BN29" s="612"/>
      <c r="BO29" s="612"/>
      <c r="BP29" s="613" t="s">
        <v>206</v>
      </c>
      <c r="BQ29" s="613"/>
      <c r="BR29" s="613"/>
      <c r="BS29" s="613"/>
      <c r="BT29" s="613"/>
      <c r="BU29" s="613"/>
      <c r="BV29" s="613"/>
      <c r="BW29" s="616"/>
      <c r="BY29" s="535" t="s">
        <v>271</v>
      </c>
      <c r="BZ29" s="619"/>
      <c r="CA29" s="619"/>
      <c r="CB29" s="619"/>
      <c r="CC29" s="619"/>
      <c r="CD29" s="619"/>
      <c r="CE29" s="619"/>
      <c r="CF29" s="619"/>
      <c r="CG29" s="619"/>
      <c r="CH29" s="619"/>
      <c r="CI29" s="619"/>
      <c r="CJ29" s="619"/>
      <c r="CK29" s="619"/>
      <c r="CL29" s="620"/>
      <c r="CM29" s="538">
        <v>11655566</v>
      </c>
      <c r="CN29" s="539"/>
      <c r="CO29" s="539"/>
      <c r="CP29" s="539"/>
      <c r="CQ29" s="539"/>
      <c r="CR29" s="539"/>
      <c r="CS29" s="539"/>
      <c r="CT29" s="540"/>
      <c r="CU29" s="612">
        <v>0.2</v>
      </c>
      <c r="CV29" s="612"/>
      <c r="CW29" s="612"/>
      <c r="CX29" s="612"/>
      <c r="CY29" s="544" t="s">
        <v>206</v>
      </c>
      <c r="CZ29" s="539"/>
      <c r="DA29" s="539"/>
      <c r="DB29" s="539"/>
      <c r="DC29" s="539"/>
      <c r="DD29" s="539"/>
      <c r="DE29" s="539"/>
      <c r="DF29" s="539"/>
      <c r="DG29" s="539"/>
      <c r="DH29" s="539"/>
      <c r="DI29" s="539"/>
      <c r="DJ29" s="539"/>
      <c r="DK29" s="540"/>
      <c r="DL29" s="544">
        <v>11655566</v>
      </c>
      <c r="DM29" s="539"/>
      <c r="DN29" s="539"/>
      <c r="DO29" s="539"/>
      <c r="DP29" s="539"/>
      <c r="DQ29" s="539"/>
      <c r="DR29" s="539"/>
      <c r="DS29" s="539"/>
      <c r="DT29" s="539"/>
      <c r="DU29" s="539"/>
      <c r="DV29" s="539"/>
      <c r="DW29" s="539"/>
      <c r="DX29" s="618"/>
    </row>
    <row r="30" spans="2:128" ht="11.25" customHeight="1" x14ac:dyDescent="0.2">
      <c r="B30" s="535" t="s">
        <v>272</v>
      </c>
      <c r="C30" s="536"/>
      <c r="D30" s="536"/>
      <c r="E30" s="536"/>
      <c r="F30" s="536"/>
      <c r="G30" s="536"/>
      <c r="H30" s="536"/>
      <c r="I30" s="536"/>
      <c r="J30" s="536"/>
      <c r="K30" s="536"/>
      <c r="L30" s="536"/>
      <c r="M30" s="536"/>
      <c r="N30" s="536"/>
      <c r="O30" s="536"/>
      <c r="P30" s="536"/>
      <c r="Q30" s="537"/>
      <c r="R30" s="538">
        <v>479433064</v>
      </c>
      <c r="S30" s="539"/>
      <c r="T30" s="539"/>
      <c r="U30" s="539"/>
      <c r="V30" s="539"/>
      <c r="W30" s="539"/>
      <c r="X30" s="539"/>
      <c r="Y30" s="540"/>
      <c r="Z30" s="541">
        <v>6.6</v>
      </c>
      <c r="AA30" s="614"/>
      <c r="AB30" s="614"/>
      <c r="AC30" s="617"/>
      <c r="AD30" s="544">
        <v>28610774</v>
      </c>
      <c r="AE30" s="539"/>
      <c r="AF30" s="539"/>
      <c r="AG30" s="539"/>
      <c r="AH30" s="539"/>
      <c r="AI30" s="539"/>
      <c r="AJ30" s="539"/>
      <c r="AK30" s="540"/>
      <c r="AL30" s="541">
        <v>0.7</v>
      </c>
      <c r="AM30" s="614"/>
      <c r="AN30" s="614"/>
      <c r="AO30" s="615"/>
      <c r="AP30" s="535" t="s">
        <v>273</v>
      </c>
      <c r="AQ30" s="619"/>
      <c r="AR30" s="619"/>
      <c r="AS30" s="619"/>
      <c r="AT30" s="619"/>
      <c r="AU30" s="619"/>
      <c r="AV30" s="619"/>
      <c r="AW30" s="619"/>
      <c r="AX30" s="619"/>
      <c r="AY30" s="619"/>
      <c r="AZ30" s="619"/>
      <c r="BA30" s="619"/>
      <c r="BB30" s="619"/>
      <c r="BC30" s="620"/>
      <c r="BD30" s="538">
        <v>4006</v>
      </c>
      <c r="BE30" s="539"/>
      <c r="BF30" s="539"/>
      <c r="BG30" s="539"/>
      <c r="BH30" s="539"/>
      <c r="BI30" s="539"/>
      <c r="BJ30" s="539"/>
      <c r="BK30" s="540"/>
      <c r="BL30" s="612">
        <v>0</v>
      </c>
      <c r="BM30" s="612"/>
      <c r="BN30" s="612"/>
      <c r="BO30" s="612"/>
      <c r="BP30" s="613" t="s">
        <v>206</v>
      </c>
      <c r="BQ30" s="613"/>
      <c r="BR30" s="613"/>
      <c r="BS30" s="613"/>
      <c r="BT30" s="613"/>
      <c r="BU30" s="613"/>
      <c r="BV30" s="613"/>
      <c r="BW30" s="616"/>
      <c r="BY30" s="535" t="s">
        <v>274</v>
      </c>
      <c r="BZ30" s="619"/>
      <c r="CA30" s="619"/>
      <c r="CB30" s="619"/>
      <c r="CC30" s="619"/>
      <c r="CD30" s="619"/>
      <c r="CE30" s="619"/>
      <c r="CF30" s="619"/>
      <c r="CG30" s="619"/>
      <c r="CH30" s="619"/>
      <c r="CI30" s="619"/>
      <c r="CJ30" s="619"/>
      <c r="CK30" s="619"/>
      <c r="CL30" s="620"/>
      <c r="CM30" s="538" t="s">
        <v>113</v>
      </c>
      <c r="CN30" s="539"/>
      <c r="CO30" s="539"/>
      <c r="CP30" s="539"/>
      <c r="CQ30" s="539"/>
      <c r="CR30" s="539"/>
      <c r="CS30" s="539"/>
      <c r="CT30" s="540"/>
      <c r="CU30" s="612" t="s">
        <v>206</v>
      </c>
      <c r="CV30" s="612"/>
      <c r="CW30" s="612"/>
      <c r="CX30" s="612"/>
      <c r="CY30" s="544" t="s">
        <v>206</v>
      </c>
      <c r="CZ30" s="539"/>
      <c r="DA30" s="539"/>
      <c r="DB30" s="539"/>
      <c r="DC30" s="539"/>
      <c r="DD30" s="539"/>
      <c r="DE30" s="539"/>
      <c r="DF30" s="539"/>
      <c r="DG30" s="539"/>
      <c r="DH30" s="539"/>
      <c r="DI30" s="539"/>
      <c r="DJ30" s="539"/>
      <c r="DK30" s="540"/>
      <c r="DL30" s="544" t="s">
        <v>206</v>
      </c>
      <c r="DM30" s="539"/>
      <c r="DN30" s="539"/>
      <c r="DO30" s="539"/>
      <c r="DP30" s="539"/>
      <c r="DQ30" s="539"/>
      <c r="DR30" s="539"/>
      <c r="DS30" s="539"/>
      <c r="DT30" s="539"/>
      <c r="DU30" s="539"/>
      <c r="DV30" s="539"/>
      <c r="DW30" s="539"/>
      <c r="DX30" s="618"/>
    </row>
    <row r="31" spans="2:128" ht="11.25" customHeight="1" x14ac:dyDescent="0.2">
      <c r="B31" s="535" t="s">
        <v>275</v>
      </c>
      <c r="C31" s="536"/>
      <c r="D31" s="536"/>
      <c r="E31" s="536"/>
      <c r="F31" s="536"/>
      <c r="G31" s="536"/>
      <c r="H31" s="536"/>
      <c r="I31" s="536"/>
      <c r="J31" s="536"/>
      <c r="K31" s="536"/>
      <c r="L31" s="536"/>
      <c r="M31" s="536"/>
      <c r="N31" s="536"/>
      <c r="O31" s="536"/>
      <c r="P31" s="536"/>
      <c r="Q31" s="537"/>
      <c r="R31" s="538">
        <v>136812940</v>
      </c>
      <c r="S31" s="539"/>
      <c r="T31" s="539"/>
      <c r="U31" s="539"/>
      <c r="V31" s="539"/>
      <c r="W31" s="539"/>
      <c r="X31" s="539"/>
      <c r="Y31" s="540"/>
      <c r="Z31" s="541">
        <v>1.9</v>
      </c>
      <c r="AA31" s="614"/>
      <c r="AB31" s="614"/>
      <c r="AC31" s="617"/>
      <c r="AD31" s="544" t="s">
        <v>206</v>
      </c>
      <c r="AE31" s="539"/>
      <c r="AF31" s="539"/>
      <c r="AG31" s="539"/>
      <c r="AH31" s="539"/>
      <c r="AI31" s="539"/>
      <c r="AJ31" s="539"/>
      <c r="AK31" s="540"/>
      <c r="AL31" s="541" t="s">
        <v>206</v>
      </c>
      <c r="AM31" s="614"/>
      <c r="AN31" s="614"/>
      <c r="AO31" s="615"/>
      <c r="AP31" s="535" t="s">
        <v>276</v>
      </c>
      <c r="AQ31" s="619"/>
      <c r="AR31" s="619"/>
      <c r="AS31" s="619"/>
      <c r="AT31" s="619"/>
      <c r="AU31" s="619"/>
      <c r="AV31" s="619"/>
      <c r="AW31" s="619"/>
      <c r="AX31" s="619"/>
      <c r="AY31" s="619"/>
      <c r="AZ31" s="619"/>
      <c r="BA31" s="619"/>
      <c r="BB31" s="619"/>
      <c r="BC31" s="620"/>
      <c r="BD31" s="538">
        <v>2360596</v>
      </c>
      <c r="BE31" s="539"/>
      <c r="BF31" s="539"/>
      <c r="BG31" s="539"/>
      <c r="BH31" s="539"/>
      <c r="BI31" s="539"/>
      <c r="BJ31" s="539"/>
      <c r="BK31" s="540"/>
      <c r="BL31" s="612">
        <v>0.1</v>
      </c>
      <c r="BM31" s="612"/>
      <c r="BN31" s="612"/>
      <c r="BO31" s="612"/>
      <c r="BP31" s="613" t="s">
        <v>123</v>
      </c>
      <c r="BQ31" s="613"/>
      <c r="BR31" s="613"/>
      <c r="BS31" s="613"/>
      <c r="BT31" s="613"/>
      <c r="BU31" s="613"/>
      <c r="BV31" s="613"/>
      <c r="BW31" s="616"/>
      <c r="BY31" s="535" t="s">
        <v>277</v>
      </c>
      <c r="BZ31" s="536"/>
      <c r="CA31" s="536"/>
      <c r="CB31" s="536"/>
      <c r="CC31" s="536"/>
      <c r="CD31" s="536"/>
      <c r="CE31" s="536"/>
      <c r="CF31" s="536"/>
      <c r="CG31" s="536"/>
      <c r="CH31" s="536"/>
      <c r="CI31" s="536"/>
      <c r="CJ31" s="536"/>
      <c r="CK31" s="536"/>
      <c r="CL31" s="537"/>
      <c r="CM31" s="538">
        <v>976299046</v>
      </c>
      <c r="CN31" s="539"/>
      <c r="CO31" s="539"/>
      <c r="CP31" s="539"/>
      <c r="CQ31" s="539"/>
      <c r="CR31" s="539"/>
      <c r="CS31" s="539"/>
      <c r="CT31" s="540"/>
      <c r="CU31" s="612">
        <v>14.3</v>
      </c>
      <c r="CV31" s="612"/>
      <c r="CW31" s="612"/>
      <c r="CX31" s="612"/>
      <c r="CY31" s="544" t="s">
        <v>206</v>
      </c>
      <c r="CZ31" s="539"/>
      <c r="DA31" s="539"/>
      <c r="DB31" s="539"/>
      <c r="DC31" s="539"/>
      <c r="DD31" s="539"/>
      <c r="DE31" s="539"/>
      <c r="DF31" s="539"/>
      <c r="DG31" s="539"/>
      <c r="DH31" s="539"/>
      <c r="DI31" s="539"/>
      <c r="DJ31" s="539"/>
      <c r="DK31" s="540"/>
      <c r="DL31" s="544">
        <v>976299046</v>
      </c>
      <c r="DM31" s="539"/>
      <c r="DN31" s="539"/>
      <c r="DO31" s="539"/>
      <c r="DP31" s="539"/>
      <c r="DQ31" s="539"/>
      <c r="DR31" s="539"/>
      <c r="DS31" s="539"/>
      <c r="DT31" s="539"/>
      <c r="DU31" s="539"/>
      <c r="DV31" s="539"/>
      <c r="DW31" s="539"/>
      <c r="DX31" s="618"/>
    </row>
    <row r="32" spans="2:128" ht="11.25" customHeight="1" x14ac:dyDescent="0.2">
      <c r="B32" s="535" t="s">
        <v>278</v>
      </c>
      <c r="C32" s="536"/>
      <c r="D32" s="536"/>
      <c r="E32" s="536"/>
      <c r="F32" s="536"/>
      <c r="G32" s="536"/>
      <c r="H32" s="536"/>
      <c r="I32" s="536"/>
      <c r="J32" s="536"/>
      <c r="K32" s="536"/>
      <c r="L32" s="536"/>
      <c r="M32" s="536"/>
      <c r="N32" s="536"/>
      <c r="O32" s="536"/>
      <c r="P32" s="536"/>
      <c r="Q32" s="537"/>
      <c r="R32" s="538" t="s">
        <v>206</v>
      </c>
      <c r="S32" s="539"/>
      <c r="T32" s="539"/>
      <c r="U32" s="539"/>
      <c r="V32" s="539"/>
      <c r="W32" s="539"/>
      <c r="X32" s="539"/>
      <c r="Y32" s="540"/>
      <c r="Z32" s="541" t="s">
        <v>206</v>
      </c>
      <c r="AA32" s="614"/>
      <c r="AB32" s="614"/>
      <c r="AC32" s="617"/>
      <c r="AD32" s="544" t="s">
        <v>206</v>
      </c>
      <c r="AE32" s="539"/>
      <c r="AF32" s="539"/>
      <c r="AG32" s="539"/>
      <c r="AH32" s="539"/>
      <c r="AI32" s="539"/>
      <c r="AJ32" s="539"/>
      <c r="AK32" s="540"/>
      <c r="AL32" s="541" t="s">
        <v>206</v>
      </c>
      <c r="AM32" s="614"/>
      <c r="AN32" s="614"/>
      <c r="AO32" s="615"/>
      <c r="AP32" s="535" t="s">
        <v>279</v>
      </c>
      <c r="AQ32" s="619"/>
      <c r="AR32" s="619"/>
      <c r="AS32" s="619"/>
      <c r="AT32" s="619"/>
      <c r="AU32" s="619"/>
      <c r="AV32" s="619"/>
      <c r="AW32" s="619"/>
      <c r="AX32" s="619"/>
      <c r="AY32" s="619"/>
      <c r="AZ32" s="619"/>
      <c r="BA32" s="619"/>
      <c r="BB32" s="619"/>
      <c r="BC32" s="620"/>
      <c r="BD32" s="538" t="s">
        <v>206</v>
      </c>
      <c r="BE32" s="539"/>
      <c r="BF32" s="539"/>
      <c r="BG32" s="539"/>
      <c r="BH32" s="539"/>
      <c r="BI32" s="539"/>
      <c r="BJ32" s="539"/>
      <c r="BK32" s="540"/>
      <c r="BL32" s="612" t="s">
        <v>206</v>
      </c>
      <c r="BM32" s="612"/>
      <c r="BN32" s="612"/>
      <c r="BO32" s="612"/>
      <c r="BP32" s="613" t="s">
        <v>206</v>
      </c>
      <c r="BQ32" s="613"/>
      <c r="BR32" s="613"/>
      <c r="BS32" s="613"/>
      <c r="BT32" s="613"/>
      <c r="BU32" s="613"/>
      <c r="BV32" s="613"/>
      <c r="BW32" s="616"/>
      <c r="BY32" s="551" t="s">
        <v>280</v>
      </c>
      <c r="BZ32" s="552"/>
      <c r="CA32" s="552"/>
      <c r="CB32" s="552"/>
      <c r="CC32" s="552"/>
      <c r="CD32" s="552"/>
      <c r="CE32" s="552"/>
      <c r="CF32" s="552"/>
      <c r="CG32" s="552"/>
      <c r="CH32" s="552"/>
      <c r="CI32" s="552"/>
      <c r="CJ32" s="552"/>
      <c r="CK32" s="552"/>
      <c r="CL32" s="553"/>
      <c r="CM32" s="538">
        <v>6827470963</v>
      </c>
      <c r="CN32" s="539"/>
      <c r="CO32" s="539"/>
      <c r="CP32" s="539"/>
      <c r="CQ32" s="539"/>
      <c r="CR32" s="539"/>
      <c r="CS32" s="539"/>
      <c r="CT32" s="540"/>
      <c r="CU32" s="612">
        <v>100</v>
      </c>
      <c r="CV32" s="612"/>
      <c r="CW32" s="612"/>
      <c r="CX32" s="612"/>
      <c r="CY32" s="544">
        <v>815205802</v>
      </c>
      <c r="CZ32" s="539"/>
      <c r="DA32" s="539"/>
      <c r="DB32" s="539"/>
      <c r="DC32" s="539"/>
      <c r="DD32" s="539"/>
      <c r="DE32" s="539"/>
      <c r="DF32" s="539"/>
      <c r="DG32" s="539"/>
      <c r="DH32" s="539"/>
      <c r="DI32" s="539"/>
      <c r="DJ32" s="539"/>
      <c r="DK32" s="540"/>
      <c r="DL32" s="544">
        <v>5644898541</v>
      </c>
      <c r="DM32" s="539"/>
      <c r="DN32" s="539"/>
      <c r="DO32" s="539"/>
      <c r="DP32" s="539"/>
      <c r="DQ32" s="539"/>
      <c r="DR32" s="539"/>
      <c r="DS32" s="539"/>
      <c r="DT32" s="539"/>
      <c r="DU32" s="539"/>
      <c r="DV32" s="539"/>
      <c r="DW32" s="539"/>
      <c r="DX32" s="618"/>
    </row>
    <row r="33" spans="2:128" ht="11.25" customHeight="1" x14ac:dyDescent="0.2">
      <c r="B33" s="535" t="s">
        <v>281</v>
      </c>
      <c r="C33" s="536"/>
      <c r="D33" s="536"/>
      <c r="E33" s="536"/>
      <c r="F33" s="536"/>
      <c r="G33" s="536"/>
      <c r="H33" s="536"/>
      <c r="I33" s="536"/>
      <c r="J33" s="536"/>
      <c r="K33" s="536"/>
      <c r="L33" s="536"/>
      <c r="M33" s="536"/>
      <c r="N33" s="536"/>
      <c r="O33" s="536"/>
      <c r="P33" s="536"/>
      <c r="Q33" s="537"/>
      <c r="R33" s="538" t="s">
        <v>206</v>
      </c>
      <c r="S33" s="539"/>
      <c r="T33" s="539"/>
      <c r="U33" s="539"/>
      <c r="V33" s="539"/>
      <c r="W33" s="539"/>
      <c r="X33" s="539"/>
      <c r="Y33" s="540"/>
      <c r="Z33" s="541" t="s">
        <v>206</v>
      </c>
      <c r="AA33" s="614"/>
      <c r="AB33" s="614"/>
      <c r="AC33" s="617"/>
      <c r="AD33" s="544" t="s">
        <v>206</v>
      </c>
      <c r="AE33" s="539"/>
      <c r="AF33" s="539"/>
      <c r="AG33" s="539"/>
      <c r="AH33" s="539"/>
      <c r="AI33" s="539"/>
      <c r="AJ33" s="539"/>
      <c r="AK33" s="540"/>
      <c r="AL33" s="541" t="s">
        <v>206</v>
      </c>
      <c r="AM33" s="614"/>
      <c r="AN33" s="614"/>
      <c r="AO33" s="615"/>
      <c r="AP33" s="535" t="s">
        <v>150</v>
      </c>
      <c r="AQ33" s="536"/>
      <c r="AR33" s="536"/>
      <c r="AS33" s="536"/>
      <c r="AT33" s="536"/>
      <c r="AU33" s="536"/>
      <c r="AV33" s="536"/>
      <c r="AW33" s="536"/>
      <c r="AX33" s="536"/>
      <c r="AY33" s="536"/>
      <c r="AZ33" s="536"/>
      <c r="BA33" s="536"/>
      <c r="BB33" s="536"/>
      <c r="BC33" s="537"/>
      <c r="BD33" s="538">
        <v>3143065367</v>
      </c>
      <c r="BE33" s="539"/>
      <c r="BF33" s="539"/>
      <c r="BG33" s="539"/>
      <c r="BH33" s="539"/>
      <c r="BI33" s="539"/>
      <c r="BJ33" s="539"/>
      <c r="BK33" s="540"/>
      <c r="BL33" s="612">
        <v>100</v>
      </c>
      <c r="BM33" s="612"/>
      <c r="BN33" s="612"/>
      <c r="BO33" s="612"/>
      <c r="BP33" s="613">
        <v>103232736</v>
      </c>
      <c r="BQ33" s="613"/>
      <c r="BR33" s="613"/>
      <c r="BS33" s="613"/>
      <c r="BT33" s="613"/>
      <c r="BU33" s="613"/>
      <c r="BV33" s="613"/>
      <c r="BW33" s="616"/>
      <c r="BY33" s="598" t="s">
        <v>282</v>
      </c>
      <c r="BZ33" s="599"/>
      <c r="CA33" s="599"/>
      <c r="CB33" s="599"/>
      <c r="CC33" s="599"/>
      <c r="CD33" s="599"/>
      <c r="CE33" s="599"/>
      <c r="CF33" s="599"/>
      <c r="CG33" s="599"/>
      <c r="CH33" s="599"/>
      <c r="CI33" s="599"/>
      <c r="CJ33" s="599"/>
      <c r="CK33" s="599"/>
      <c r="CL33" s="599"/>
      <c r="CM33" s="599"/>
      <c r="CN33" s="599"/>
      <c r="CO33" s="599"/>
      <c r="CP33" s="599"/>
      <c r="CQ33" s="599"/>
      <c r="CR33" s="599"/>
      <c r="CS33" s="599"/>
      <c r="CT33" s="599"/>
      <c r="CU33" s="599"/>
      <c r="CV33" s="599"/>
      <c r="CW33" s="599"/>
      <c r="CX33" s="599"/>
      <c r="CY33" s="599"/>
      <c r="CZ33" s="599"/>
      <c r="DA33" s="599"/>
      <c r="DB33" s="599"/>
      <c r="DC33" s="599"/>
      <c r="DD33" s="599"/>
      <c r="DE33" s="599"/>
      <c r="DF33" s="599"/>
      <c r="DG33" s="599"/>
      <c r="DH33" s="599"/>
      <c r="DI33" s="599"/>
      <c r="DJ33" s="599"/>
      <c r="DK33" s="599"/>
      <c r="DL33" s="599"/>
      <c r="DM33" s="599"/>
      <c r="DN33" s="599"/>
      <c r="DO33" s="599"/>
      <c r="DP33" s="599"/>
      <c r="DQ33" s="599"/>
      <c r="DR33" s="599"/>
      <c r="DS33" s="599"/>
      <c r="DT33" s="599"/>
      <c r="DU33" s="599"/>
      <c r="DV33" s="599"/>
      <c r="DW33" s="599"/>
      <c r="DX33" s="600"/>
    </row>
    <row r="34" spans="2:128" ht="11.25" customHeight="1" x14ac:dyDescent="0.2">
      <c r="B34" s="551" t="s">
        <v>283</v>
      </c>
      <c r="C34" s="552"/>
      <c r="D34" s="552"/>
      <c r="E34" s="552"/>
      <c r="F34" s="552"/>
      <c r="G34" s="552"/>
      <c r="H34" s="552"/>
      <c r="I34" s="552"/>
      <c r="J34" s="552"/>
      <c r="K34" s="552"/>
      <c r="L34" s="552"/>
      <c r="M34" s="552"/>
      <c r="N34" s="552"/>
      <c r="O34" s="552"/>
      <c r="P34" s="552"/>
      <c r="Q34" s="553"/>
      <c r="R34" s="538">
        <v>7304356500</v>
      </c>
      <c r="S34" s="539"/>
      <c r="T34" s="539"/>
      <c r="U34" s="539"/>
      <c r="V34" s="539"/>
      <c r="W34" s="539"/>
      <c r="X34" s="539"/>
      <c r="Y34" s="540"/>
      <c r="Z34" s="612">
        <v>100</v>
      </c>
      <c r="AA34" s="612"/>
      <c r="AB34" s="612"/>
      <c r="AC34" s="612"/>
      <c r="AD34" s="613">
        <v>4138793672</v>
      </c>
      <c r="AE34" s="613"/>
      <c r="AF34" s="613"/>
      <c r="AG34" s="613"/>
      <c r="AH34" s="613"/>
      <c r="AI34" s="613"/>
      <c r="AJ34" s="613"/>
      <c r="AK34" s="613"/>
      <c r="AL34" s="541">
        <v>100</v>
      </c>
      <c r="AM34" s="614"/>
      <c r="AN34" s="614"/>
      <c r="AO34" s="615"/>
      <c r="AP34" s="551"/>
      <c r="AQ34" s="552"/>
      <c r="AR34" s="552"/>
      <c r="AS34" s="552"/>
      <c r="AT34" s="552"/>
      <c r="AU34" s="552"/>
      <c r="AV34" s="552"/>
      <c r="AW34" s="552"/>
      <c r="AX34" s="552"/>
      <c r="AY34" s="552"/>
      <c r="AZ34" s="552"/>
      <c r="BA34" s="552"/>
      <c r="BB34" s="552"/>
      <c r="BC34" s="553"/>
      <c r="BD34" s="538"/>
      <c r="BE34" s="539"/>
      <c r="BF34" s="539"/>
      <c r="BG34" s="539"/>
      <c r="BH34" s="539"/>
      <c r="BI34" s="539"/>
      <c r="BJ34" s="539"/>
      <c r="BK34" s="540"/>
      <c r="BL34" s="612"/>
      <c r="BM34" s="612"/>
      <c r="BN34" s="612"/>
      <c r="BO34" s="612"/>
      <c r="BP34" s="613"/>
      <c r="BQ34" s="613"/>
      <c r="BR34" s="613"/>
      <c r="BS34" s="613"/>
      <c r="BT34" s="613"/>
      <c r="BU34" s="613"/>
      <c r="BV34" s="613"/>
      <c r="BW34" s="616"/>
      <c r="BY34" s="598" t="s">
        <v>190</v>
      </c>
      <c r="BZ34" s="599"/>
      <c r="CA34" s="599"/>
      <c r="CB34" s="599"/>
      <c r="CC34" s="599"/>
      <c r="CD34" s="599"/>
      <c r="CE34" s="599"/>
      <c r="CF34" s="599"/>
      <c r="CG34" s="599"/>
      <c r="CH34" s="599"/>
      <c r="CI34" s="599"/>
      <c r="CJ34" s="599"/>
      <c r="CK34" s="599"/>
      <c r="CL34" s="600"/>
      <c r="CM34" s="598" t="s">
        <v>284</v>
      </c>
      <c r="CN34" s="599"/>
      <c r="CO34" s="599"/>
      <c r="CP34" s="599"/>
      <c r="CQ34" s="599"/>
      <c r="CR34" s="599"/>
      <c r="CS34" s="599"/>
      <c r="CT34" s="600"/>
      <c r="CU34" s="598" t="s">
        <v>285</v>
      </c>
      <c r="CV34" s="599"/>
      <c r="CW34" s="599"/>
      <c r="CX34" s="600"/>
      <c r="CY34" s="598" t="s">
        <v>286</v>
      </c>
      <c r="CZ34" s="599"/>
      <c r="DA34" s="599"/>
      <c r="DB34" s="599"/>
      <c r="DC34" s="599"/>
      <c r="DD34" s="599"/>
      <c r="DE34" s="599"/>
      <c r="DF34" s="600"/>
      <c r="DG34" s="601" t="s">
        <v>287</v>
      </c>
      <c r="DH34" s="602"/>
      <c r="DI34" s="602"/>
      <c r="DJ34" s="602"/>
      <c r="DK34" s="602"/>
      <c r="DL34" s="602"/>
      <c r="DM34" s="602"/>
      <c r="DN34" s="602"/>
      <c r="DO34" s="602"/>
      <c r="DP34" s="602"/>
      <c r="DQ34" s="603"/>
      <c r="DR34" s="598" t="s">
        <v>288</v>
      </c>
      <c r="DS34" s="599"/>
      <c r="DT34" s="599"/>
      <c r="DU34" s="599"/>
      <c r="DV34" s="599"/>
      <c r="DW34" s="599"/>
      <c r="DX34" s="600"/>
    </row>
    <row r="35" spans="2:128" ht="11.25" customHeight="1" x14ac:dyDescent="0.2">
      <c r="B35" s="183"/>
      <c r="C35" s="183"/>
      <c r="D35" s="183"/>
      <c r="E35" s="183"/>
      <c r="F35" s="183"/>
      <c r="G35" s="183"/>
      <c r="H35" s="183"/>
      <c r="I35" s="183"/>
      <c r="J35" s="183"/>
      <c r="K35" s="183"/>
      <c r="L35" s="183"/>
      <c r="M35" s="183"/>
      <c r="N35" s="183"/>
      <c r="O35" s="183"/>
      <c r="P35" s="183"/>
      <c r="Q35" s="183"/>
      <c r="R35" s="184"/>
      <c r="S35" s="184"/>
      <c r="T35" s="184"/>
      <c r="U35" s="184"/>
      <c r="V35" s="184"/>
      <c r="W35" s="184"/>
      <c r="X35" s="184"/>
      <c r="Y35" s="184"/>
      <c r="Z35" s="185"/>
      <c r="AA35" s="185"/>
      <c r="AB35" s="185"/>
      <c r="AC35" s="185"/>
      <c r="AD35" s="184"/>
      <c r="AE35" s="184"/>
      <c r="AF35" s="184"/>
      <c r="AG35" s="184"/>
      <c r="AH35" s="184"/>
      <c r="AI35" s="184"/>
      <c r="AJ35" s="184"/>
      <c r="AK35" s="184"/>
      <c r="AL35" s="185"/>
      <c r="AM35" s="185"/>
      <c r="AN35" s="185"/>
      <c r="AO35" s="185"/>
      <c r="AP35" s="183"/>
      <c r="AQ35" s="186"/>
      <c r="AR35" s="186"/>
      <c r="AS35" s="186"/>
      <c r="AT35" s="186"/>
      <c r="AU35" s="186"/>
      <c r="AV35" s="186"/>
      <c r="AW35" s="186"/>
      <c r="AX35" s="186"/>
      <c r="AY35" s="183"/>
      <c r="AZ35" s="184"/>
      <c r="BA35" s="184"/>
      <c r="BB35" s="184"/>
      <c r="BC35" s="184"/>
      <c r="BD35" s="183"/>
      <c r="BE35" s="183"/>
      <c r="BF35" s="183"/>
      <c r="BG35" s="183"/>
      <c r="BH35" s="183"/>
      <c r="BI35" s="183"/>
      <c r="BJ35" s="183"/>
      <c r="BK35" s="183"/>
      <c r="BL35" s="183"/>
      <c r="BM35" s="183"/>
      <c r="BN35" s="183"/>
      <c r="BO35" s="183"/>
      <c r="BP35" s="183"/>
      <c r="BQ35" s="183"/>
      <c r="BR35" s="183"/>
      <c r="BS35" s="184"/>
      <c r="BT35" s="184"/>
      <c r="BU35" s="184"/>
      <c r="BV35" s="184"/>
      <c r="BW35" s="184"/>
      <c r="BY35" s="592" t="s">
        <v>289</v>
      </c>
      <c r="BZ35" s="593"/>
      <c r="CA35" s="593"/>
      <c r="CB35" s="593"/>
      <c r="CC35" s="593"/>
      <c r="CD35" s="593"/>
      <c r="CE35" s="593"/>
      <c r="CF35" s="593"/>
      <c r="CG35" s="593"/>
      <c r="CH35" s="593"/>
      <c r="CI35" s="593"/>
      <c r="CJ35" s="593"/>
      <c r="CK35" s="593"/>
      <c r="CL35" s="594"/>
      <c r="CM35" s="604">
        <v>2190242502</v>
      </c>
      <c r="CN35" s="605"/>
      <c r="CO35" s="605"/>
      <c r="CP35" s="605"/>
      <c r="CQ35" s="605"/>
      <c r="CR35" s="605"/>
      <c r="CS35" s="605"/>
      <c r="CT35" s="606"/>
      <c r="CU35" s="607">
        <v>32.1</v>
      </c>
      <c r="CV35" s="608"/>
      <c r="CW35" s="608"/>
      <c r="CX35" s="609"/>
      <c r="CY35" s="610">
        <v>1903415266</v>
      </c>
      <c r="CZ35" s="605"/>
      <c r="DA35" s="605"/>
      <c r="DB35" s="605"/>
      <c r="DC35" s="605"/>
      <c r="DD35" s="605"/>
      <c r="DE35" s="605"/>
      <c r="DF35" s="606"/>
      <c r="DG35" s="610">
        <v>1883669172</v>
      </c>
      <c r="DH35" s="605"/>
      <c r="DI35" s="605"/>
      <c r="DJ35" s="605"/>
      <c r="DK35" s="605"/>
      <c r="DL35" s="605"/>
      <c r="DM35" s="605"/>
      <c r="DN35" s="605"/>
      <c r="DO35" s="605"/>
      <c r="DP35" s="605"/>
      <c r="DQ35" s="606"/>
      <c r="DR35" s="607">
        <v>45.5</v>
      </c>
      <c r="DS35" s="608"/>
      <c r="DT35" s="608"/>
      <c r="DU35" s="608"/>
      <c r="DV35" s="608"/>
      <c r="DW35" s="608"/>
      <c r="DX35" s="611"/>
    </row>
    <row r="36" spans="2:128" ht="11.25" customHeight="1" x14ac:dyDescent="0.2">
      <c r="R36" s="187"/>
      <c r="S36" s="187"/>
      <c r="T36" s="187"/>
      <c r="U36" s="187"/>
      <c r="V36" s="187"/>
      <c r="W36" s="187"/>
      <c r="X36" s="187"/>
      <c r="Y36" s="187"/>
      <c r="Z36" s="188"/>
      <c r="AA36" s="188"/>
      <c r="AB36" s="188"/>
      <c r="AC36" s="188"/>
      <c r="AD36" s="187"/>
      <c r="AE36" s="187"/>
      <c r="AF36" s="187"/>
      <c r="AG36" s="187"/>
      <c r="AH36" s="187"/>
      <c r="AI36" s="187"/>
      <c r="AJ36" s="187"/>
      <c r="AK36" s="187"/>
      <c r="AL36" s="188"/>
      <c r="AM36" s="188"/>
      <c r="AN36" s="188"/>
      <c r="AO36" s="188"/>
      <c r="AQ36" s="189"/>
      <c r="AR36" s="189"/>
      <c r="AS36" s="189"/>
      <c r="AT36" s="189"/>
      <c r="AU36" s="189"/>
      <c r="AV36" s="189"/>
      <c r="AW36" s="189"/>
      <c r="AX36" s="189"/>
      <c r="AZ36" s="187"/>
      <c r="BA36" s="187"/>
      <c r="BB36" s="187"/>
      <c r="BC36" s="187"/>
      <c r="BS36" s="187"/>
      <c r="BT36" s="187"/>
      <c r="BU36" s="187"/>
      <c r="BV36" s="187"/>
      <c r="BW36" s="187"/>
      <c r="BY36" s="535" t="s">
        <v>290</v>
      </c>
      <c r="BZ36" s="536"/>
      <c r="CA36" s="536"/>
      <c r="CB36" s="536"/>
      <c r="CC36" s="536"/>
      <c r="CD36" s="536"/>
      <c r="CE36" s="536"/>
      <c r="CF36" s="536"/>
      <c r="CG36" s="536"/>
      <c r="CH36" s="536"/>
      <c r="CI36" s="536"/>
      <c r="CJ36" s="536"/>
      <c r="CK36" s="536"/>
      <c r="CL36" s="537"/>
      <c r="CM36" s="538">
        <v>1496616601</v>
      </c>
      <c r="CN36" s="545"/>
      <c r="CO36" s="545"/>
      <c r="CP36" s="545"/>
      <c r="CQ36" s="545"/>
      <c r="CR36" s="545"/>
      <c r="CS36" s="545"/>
      <c r="CT36" s="546"/>
      <c r="CU36" s="541">
        <v>21.9</v>
      </c>
      <c r="CV36" s="542"/>
      <c r="CW36" s="542"/>
      <c r="CX36" s="543"/>
      <c r="CY36" s="544">
        <v>1298646360</v>
      </c>
      <c r="CZ36" s="545"/>
      <c r="DA36" s="545"/>
      <c r="DB36" s="545"/>
      <c r="DC36" s="545"/>
      <c r="DD36" s="545"/>
      <c r="DE36" s="545"/>
      <c r="DF36" s="546"/>
      <c r="DG36" s="544">
        <v>1278925531</v>
      </c>
      <c r="DH36" s="545"/>
      <c r="DI36" s="545"/>
      <c r="DJ36" s="545"/>
      <c r="DK36" s="545"/>
      <c r="DL36" s="545"/>
      <c r="DM36" s="545"/>
      <c r="DN36" s="545"/>
      <c r="DO36" s="545"/>
      <c r="DP36" s="545"/>
      <c r="DQ36" s="546"/>
      <c r="DR36" s="541">
        <v>30.9</v>
      </c>
      <c r="DS36" s="542"/>
      <c r="DT36" s="542"/>
      <c r="DU36" s="542"/>
      <c r="DV36" s="542"/>
      <c r="DW36" s="542"/>
      <c r="DX36" s="575"/>
    </row>
    <row r="37" spans="2:128" ht="11.25" customHeight="1" x14ac:dyDescent="0.2">
      <c r="R37" s="187"/>
      <c r="S37" s="187"/>
      <c r="T37" s="187"/>
      <c r="U37" s="187"/>
      <c r="V37" s="187"/>
      <c r="W37" s="187"/>
      <c r="X37" s="187"/>
      <c r="Y37" s="187"/>
      <c r="Z37" s="188"/>
      <c r="AA37" s="188"/>
      <c r="AB37" s="188"/>
      <c r="AC37" s="188"/>
      <c r="AD37" s="187"/>
      <c r="AE37" s="187"/>
      <c r="AF37" s="187"/>
      <c r="AG37" s="187"/>
      <c r="AH37" s="187"/>
      <c r="AI37" s="187"/>
      <c r="AJ37" s="187"/>
      <c r="AK37" s="187"/>
      <c r="AL37" s="188"/>
      <c r="AM37" s="188"/>
      <c r="AN37" s="188"/>
      <c r="AO37" s="188"/>
      <c r="AP37" s="598" t="s">
        <v>291</v>
      </c>
      <c r="AQ37" s="599"/>
      <c r="AR37" s="599"/>
      <c r="AS37" s="599"/>
      <c r="AT37" s="599"/>
      <c r="AU37" s="599"/>
      <c r="AV37" s="599"/>
      <c r="AW37" s="599"/>
      <c r="AX37" s="599"/>
      <c r="AY37" s="599"/>
      <c r="AZ37" s="599"/>
      <c r="BA37" s="599"/>
      <c r="BB37" s="599"/>
      <c r="BC37" s="600"/>
      <c r="BD37" s="598" t="s">
        <v>292</v>
      </c>
      <c r="BE37" s="599"/>
      <c r="BF37" s="599"/>
      <c r="BG37" s="599"/>
      <c r="BH37" s="599"/>
      <c r="BI37" s="599"/>
      <c r="BJ37" s="599"/>
      <c r="BK37" s="599"/>
      <c r="BL37" s="599"/>
      <c r="BM37" s="600"/>
      <c r="BN37" s="598" t="s">
        <v>293</v>
      </c>
      <c r="BO37" s="599"/>
      <c r="BP37" s="599"/>
      <c r="BQ37" s="599"/>
      <c r="BR37" s="599"/>
      <c r="BS37" s="599"/>
      <c r="BT37" s="599"/>
      <c r="BU37" s="599"/>
      <c r="BV37" s="599"/>
      <c r="BW37" s="600"/>
      <c r="BY37" s="535" t="s">
        <v>294</v>
      </c>
      <c r="BZ37" s="536"/>
      <c r="CA37" s="536"/>
      <c r="CB37" s="536"/>
      <c r="CC37" s="536"/>
      <c r="CD37" s="536"/>
      <c r="CE37" s="536"/>
      <c r="CF37" s="536"/>
      <c r="CG37" s="536"/>
      <c r="CH37" s="536"/>
      <c r="CI37" s="536"/>
      <c r="CJ37" s="536"/>
      <c r="CK37" s="536"/>
      <c r="CL37" s="537"/>
      <c r="CM37" s="538">
        <v>1104755280</v>
      </c>
      <c r="CN37" s="539"/>
      <c r="CO37" s="539"/>
      <c r="CP37" s="539"/>
      <c r="CQ37" s="539"/>
      <c r="CR37" s="539"/>
      <c r="CS37" s="539"/>
      <c r="CT37" s="540"/>
      <c r="CU37" s="541">
        <v>16.2</v>
      </c>
      <c r="CV37" s="542"/>
      <c r="CW37" s="542"/>
      <c r="CX37" s="543"/>
      <c r="CY37" s="544">
        <v>918609423</v>
      </c>
      <c r="CZ37" s="545"/>
      <c r="DA37" s="545"/>
      <c r="DB37" s="545"/>
      <c r="DC37" s="545"/>
      <c r="DD37" s="545"/>
      <c r="DE37" s="545"/>
      <c r="DF37" s="546"/>
      <c r="DG37" s="544">
        <v>914152592</v>
      </c>
      <c r="DH37" s="545"/>
      <c r="DI37" s="545"/>
      <c r="DJ37" s="545"/>
      <c r="DK37" s="545"/>
      <c r="DL37" s="545"/>
      <c r="DM37" s="545"/>
      <c r="DN37" s="545"/>
      <c r="DO37" s="545"/>
      <c r="DP37" s="545"/>
      <c r="DQ37" s="546"/>
      <c r="DR37" s="541">
        <v>22.1</v>
      </c>
      <c r="DS37" s="542"/>
      <c r="DT37" s="542"/>
      <c r="DU37" s="542"/>
      <c r="DV37" s="542"/>
      <c r="DW37" s="542"/>
      <c r="DX37" s="575"/>
    </row>
    <row r="38" spans="2:128" ht="11.25" customHeight="1" x14ac:dyDescent="0.2">
      <c r="R38" s="187"/>
      <c r="S38" s="187"/>
      <c r="T38" s="187"/>
      <c r="U38" s="187"/>
      <c r="V38" s="187"/>
      <c r="W38" s="187"/>
      <c r="X38" s="187"/>
      <c r="Y38" s="187"/>
      <c r="Z38" s="188"/>
      <c r="AA38" s="188"/>
      <c r="AB38" s="188"/>
      <c r="AC38" s="188"/>
      <c r="AD38" s="187"/>
      <c r="AE38" s="187"/>
      <c r="AF38" s="187"/>
      <c r="AG38" s="187"/>
      <c r="AH38" s="187"/>
      <c r="AI38" s="187"/>
      <c r="AJ38" s="187"/>
      <c r="AK38" s="187"/>
      <c r="AL38" s="188"/>
      <c r="AM38" s="188"/>
      <c r="AN38" s="188"/>
      <c r="AO38" s="188"/>
      <c r="AP38" s="584" t="s">
        <v>295</v>
      </c>
      <c r="AQ38" s="585"/>
      <c r="AR38" s="585"/>
      <c r="AS38" s="585"/>
      <c r="AT38" s="589" t="s">
        <v>296</v>
      </c>
      <c r="AU38" s="183"/>
      <c r="AV38" s="183"/>
      <c r="AW38" s="183"/>
      <c r="AX38" s="592" t="s">
        <v>150</v>
      </c>
      <c r="AY38" s="593"/>
      <c r="AZ38" s="593"/>
      <c r="BA38" s="593"/>
      <c r="BB38" s="593"/>
      <c r="BC38" s="594"/>
      <c r="BD38" s="595">
        <v>99.3</v>
      </c>
      <c r="BE38" s="596"/>
      <c r="BF38" s="596"/>
      <c r="BG38" s="596"/>
      <c r="BH38" s="596"/>
      <c r="BI38" s="596">
        <v>98.9</v>
      </c>
      <c r="BJ38" s="596"/>
      <c r="BK38" s="596"/>
      <c r="BL38" s="596"/>
      <c r="BM38" s="597"/>
      <c r="BN38" s="595">
        <v>99.3</v>
      </c>
      <c r="BO38" s="596"/>
      <c r="BP38" s="596"/>
      <c r="BQ38" s="596"/>
      <c r="BR38" s="596"/>
      <c r="BS38" s="596">
        <v>98.7</v>
      </c>
      <c r="BT38" s="596"/>
      <c r="BU38" s="596"/>
      <c r="BV38" s="596"/>
      <c r="BW38" s="597"/>
      <c r="BY38" s="535" t="s">
        <v>297</v>
      </c>
      <c r="BZ38" s="536"/>
      <c r="CA38" s="536"/>
      <c r="CB38" s="536"/>
      <c r="CC38" s="536"/>
      <c r="CD38" s="536"/>
      <c r="CE38" s="536"/>
      <c r="CF38" s="536"/>
      <c r="CG38" s="536"/>
      <c r="CH38" s="536"/>
      <c r="CI38" s="536"/>
      <c r="CJ38" s="536"/>
      <c r="CK38" s="536"/>
      <c r="CL38" s="537"/>
      <c r="CM38" s="538">
        <v>137715806</v>
      </c>
      <c r="CN38" s="545"/>
      <c r="CO38" s="545"/>
      <c r="CP38" s="545"/>
      <c r="CQ38" s="545"/>
      <c r="CR38" s="545"/>
      <c r="CS38" s="545"/>
      <c r="CT38" s="546"/>
      <c r="CU38" s="541">
        <v>2</v>
      </c>
      <c r="CV38" s="542"/>
      <c r="CW38" s="542"/>
      <c r="CX38" s="543"/>
      <c r="CY38" s="544">
        <v>83227417</v>
      </c>
      <c r="CZ38" s="545"/>
      <c r="DA38" s="545"/>
      <c r="DB38" s="545"/>
      <c r="DC38" s="545"/>
      <c r="DD38" s="545"/>
      <c r="DE38" s="545"/>
      <c r="DF38" s="546"/>
      <c r="DG38" s="544">
        <v>83202152</v>
      </c>
      <c r="DH38" s="545"/>
      <c r="DI38" s="545"/>
      <c r="DJ38" s="545"/>
      <c r="DK38" s="545"/>
      <c r="DL38" s="545"/>
      <c r="DM38" s="545"/>
      <c r="DN38" s="545"/>
      <c r="DO38" s="545"/>
      <c r="DP38" s="545"/>
      <c r="DQ38" s="546"/>
      <c r="DR38" s="541">
        <v>2</v>
      </c>
      <c r="DS38" s="542"/>
      <c r="DT38" s="542"/>
      <c r="DU38" s="542"/>
      <c r="DV38" s="542"/>
      <c r="DW38" s="542"/>
      <c r="DX38" s="575"/>
    </row>
    <row r="39" spans="2:128" ht="11.25" customHeight="1" x14ac:dyDescent="0.2">
      <c r="AP39" s="586"/>
      <c r="AQ39" s="578"/>
      <c r="AR39" s="578"/>
      <c r="AS39" s="578"/>
      <c r="AT39" s="590"/>
      <c r="AU39" s="179" t="s">
        <v>298</v>
      </c>
      <c r="AX39" s="535" t="s">
        <v>299</v>
      </c>
      <c r="AY39" s="536"/>
      <c r="AZ39" s="536"/>
      <c r="BA39" s="536"/>
      <c r="BB39" s="536"/>
      <c r="BC39" s="537"/>
      <c r="BD39" s="582">
        <v>98.8</v>
      </c>
      <c r="BE39" s="577"/>
      <c r="BF39" s="577"/>
      <c r="BG39" s="577"/>
      <c r="BH39" s="577"/>
      <c r="BI39" s="577">
        <v>97.2</v>
      </c>
      <c r="BJ39" s="577"/>
      <c r="BK39" s="577"/>
      <c r="BL39" s="577"/>
      <c r="BM39" s="583"/>
      <c r="BN39" s="582">
        <v>98.7</v>
      </c>
      <c r="BO39" s="577"/>
      <c r="BP39" s="577"/>
      <c r="BQ39" s="577"/>
      <c r="BR39" s="577"/>
      <c r="BS39" s="577">
        <v>96.6</v>
      </c>
      <c r="BT39" s="577"/>
      <c r="BU39" s="577"/>
      <c r="BV39" s="577"/>
      <c r="BW39" s="583"/>
      <c r="BY39" s="535" t="s">
        <v>300</v>
      </c>
      <c r="BZ39" s="536"/>
      <c r="CA39" s="536"/>
      <c r="CB39" s="536"/>
      <c r="CC39" s="536"/>
      <c r="CD39" s="536"/>
      <c r="CE39" s="536"/>
      <c r="CF39" s="536"/>
      <c r="CG39" s="536"/>
      <c r="CH39" s="536"/>
      <c r="CI39" s="536"/>
      <c r="CJ39" s="536"/>
      <c r="CK39" s="536"/>
      <c r="CL39" s="537"/>
      <c r="CM39" s="538">
        <v>555910095</v>
      </c>
      <c r="CN39" s="539"/>
      <c r="CO39" s="539"/>
      <c r="CP39" s="539"/>
      <c r="CQ39" s="539"/>
      <c r="CR39" s="539"/>
      <c r="CS39" s="539"/>
      <c r="CT39" s="540"/>
      <c r="CU39" s="541">
        <v>8.1</v>
      </c>
      <c r="CV39" s="542"/>
      <c r="CW39" s="542"/>
      <c r="CX39" s="543"/>
      <c r="CY39" s="544">
        <v>521541489</v>
      </c>
      <c r="CZ39" s="545"/>
      <c r="DA39" s="545"/>
      <c r="DB39" s="545"/>
      <c r="DC39" s="545"/>
      <c r="DD39" s="545"/>
      <c r="DE39" s="545"/>
      <c r="DF39" s="546"/>
      <c r="DG39" s="544">
        <v>521541489</v>
      </c>
      <c r="DH39" s="545"/>
      <c r="DI39" s="545"/>
      <c r="DJ39" s="545"/>
      <c r="DK39" s="545"/>
      <c r="DL39" s="545"/>
      <c r="DM39" s="545"/>
      <c r="DN39" s="545"/>
      <c r="DO39" s="545"/>
      <c r="DP39" s="545"/>
      <c r="DQ39" s="546"/>
      <c r="DR39" s="541">
        <v>12.6</v>
      </c>
      <c r="DS39" s="542"/>
      <c r="DT39" s="542"/>
      <c r="DU39" s="542"/>
      <c r="DV39" s="542"/>
      <c r="DW39" s="542"/>
      <c r="DX39" s="575"/>
    </row>
    <row r="40" spans="2:128" ht="11.25" customHeight="1" x14ac:dyDescent="0.2">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587"/>
      <c r="AQ40" s="588"/>
      <c r="AR40" s="588"/>
      <c r="AS40" s="588"/>
      <c r="AT40" s="591"/>
      <c r="AU40" s="190"/>
      <c r="AV40" s="190"/>
      <c r="AW40" s="190"/>
      <c r="AX40" s="551" t="s">
        <v>301</v>
      </c>
      <c r="AY40" s="552"/>
      <c r="AZ40" s="552"/>
      <c r="BA40" s="552"/>
      <c r="BB40" s="552"/>
      <c r="BC40" s="553"/>
      <c r="BD40" s="579">
        <v>99.8</v>
      </c>
      <c r="BE40" s="580"/>
      <c r="BF40" s="580"/>
      <c r="BG40" s="580"/>
      <c r="BH40" s="580"/>
      <c r="BI40" s="580">
        <v>99.4</v>
      </c>
      <c r="BJ40" s="580"/>
      <c r="BK40" s="580"/>
      <c r="BL40" s="580"/>
      <c r="BM40" s="581"/>
      <c r="BN40" s="579">
        <v>99.9</v>
      </c>
      <c r="BO40" s="580"/>
      <c r="BP40" s="580"/>
      <c r="BQ40" s="580"/>
      <c r="BR40" s="580"/>
      <c r="BS40" s="580">
        <v>99.2</v>
      </c>
      <c r="BT40" s="580"/>
      <c r="BU40" s="580"/>
      <c r="BV40" s="580"/>
      <c r="BW40" s="581"/>
      <c r="BY40" s="569" t="s">
        <v>302</v>
      </c>
      <c r="BZ40" s="570"/>
      <c r="CA40" s="535" t="s">
        <v>303</v>
      </c>
      <c r="CB40" s="536"/>
      <c r="CC40" s="536"/>
      <c r="CD40" s="536"/>
      <c r="CE40" s="536"/>
      <c r="CF40" s="536"/>
      <c r="CG40" s="536"/>
      <c r="CH40" s="536"/>
      <c r="CI40" s="536"/>
      <c r="CJ40" s="536"/>
      <c r="CK40" s="536"/>
      <c r="CL40" s="537"/>
      <c r="CM40" s="538">
        <v>555910067</v>
      </c>
      <c r="CN40" s="545"/>
      <c r="CO40" s="545"/>
      <c r="CP40" s="545"/>
      <c r="CQ40" s="545"/>
      <c r="CR40" s="545"/>
      <c r="CS40" s="545"/>
      <c r="CT40" s="546"/>
      <c r="CU40" s="541">
        <v>8.1</v>
      </c>
      <c r="CV40" s="542"/>
      <c r="CW40" s="542"/>
      <c r="CX40" s="543"/>
      <c r="CY40" s="544">
        <v>521541461</v>
      </c>
      <c r="CZ40" s="545"/>
      <c r="DA40" s="545"/>
      <c r="DB40" s="545"/>
      <c r="DC40" s="545"/>
      <c r="DD40" s="545"/>
      <c r="DE40" s="545"/>
      <c r="DF40" s="546"/>
      <c r="DG40" s="544">
        <v>521541461</v>
      </c>
      <c r="DH40" s="545"/>
      <c r="DI40" s="545"/>
      <c r="DJ40" s="545"/>
      <c r="DK40" s="545"/>
      <c r="DL40" s="545"/>
      <c r="DM40" s="545"/>
      <c r="DN40" s="545"/>
      <c r="DO40" s="545"/>
      <c r="DP40" s="545"/>
      <c r="DQ40" s="546"/>
      <c r="DR40" s="541">
        <v>12.6</v>
      </c>
      <c r="DS40" s="542"/>
      <c r="DT40" s="542"/>
      <c r="DU40" s="542"/>
      <c r="DV40" s="542"/>
      <c r="DW40" s="542"/>
      <c r="DX40" s="575"/>
    </row>
    <row r="41" spans="2:128" ht="11.25" customHeight="1" x14ac:dyDescent="0.2">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89"/>
      <c r="BR41" s="189"/>
      <c r="BS41" s="189"/>
      <c r="BT41" s="189"/>
      <c r="BU41" s="189"/>
      <c r="BV41" s="189"/>
      <c r="BW41" s="189"/>
      <c r="BY41" s="571"/>
      <c r="BZ41" s="572"/>
      <c r="CA41" s="535" t="s">
        <v>304</v>
      </c>
      <c r="CB41" s="536"/>
      <c r="CC41" s="536"/>
      <c r="CD41" s="536"/>
      <c r="CE41" s="536"/>
      <c r="CF41" s="536"/>
      <c r="CG41" s="536"/>
      <c r="CH41" s="536"/>
      <c r="CI41" s="536"/>
      <c r="CJ41" s="536"/>
      <c r="CK41" s="536"/>
      <c r="CL41" s="537"/>
      <c r="CM41" s="538">
        <v>486471986</v>
      </c>
      <c r="CN41" s="539"/>
      <c r="CO41" s="539"/>
      <c r="CP41" s="539"/>
      <c r="CQ41" s="539"/>
      <c r="CR41" s="539"/>
      <c r="CS41" s="539"/>
      <c r="CT41" s="540"/>
      <c r="CU41" s="541">
        <v>7.1</v>
      </c>
      <c r="CV41" s="542"/>
      <c r="CW41" s="542"/>
      <c r="CX41" s="543"/>
      <c r="CY41" s="544">
        <v>453270711</v>
      </c>
      <c r="CZ41" s="545"/>
      <c r="DA41" s="545"/>
      <c r="DB41" s="545"/>
      <c r="DC41" s="545"/>
      <c r="DD41" s="545"/>
      <c r="DE41" s="545"/>
      <c r="DF41" s="546"/>
      <c r="DG41" s="544">
        <v>453270711</v>
      </c>
      <c r="DH41" s="545"/>
      <c r="DI41" s="545"/>
      <c r="DJ41" s="545"/>
      <c r="DK41" s="545"/>
      <c r="DL41" s="545"/>
      <c r="DM41" s="545"/>
      <c r="DN41" s="545"/>
      <c r="DO41" s="545"/>
      <c r="DP41" s="545"/>
      <c r="DQ41" s="546"/>
      <c r="DR41" s="541">
        <v>11</v>
      </c>
      <c r="DS41" s="542"/>
      <c r="DT41" s="542"/>
      <c r="DU41" s="542"/>
      <c r="DV41" s="542"/>
      <c r="DW41" s="542"/>
      <c r="DX41" s="575"/>
    </row>
    <row r="42" spans="2:128" ht="11.25" customHeight="1" x14ac:dyDescent="0.2">
      <c r="R42" s="187"/>
      <c r="S42" s="187"/>
      <c r="T42" s="187"/>
      <c r="U42" s="187"/>
      <c r="V42" s="187"/>
      <c r="W42" s="187"/>
      <c r="X42" s="187"/>
      <c r="Y42" s="187"/>
      <c r="Z42" s="188"/>
      <c r="AA42" s="188"/>
      <c r="AB42" s="188"/>
      <c r="AC42" s="188"/>
      <c r="AD42" s="187"/>
      <c r="AE42" s="187"/>
      <c r="AF42" s="187"/>
      <c r="AG42" s="187"/>
      <c r="AH42" s="187"/>
      <c r="AI42" s="187"/>
      <c r="AJ42" s="187"/>
      <c r="AK42" s="187"/>
      <c r="AL42" s="188"/>
      <c r="AM42" s="188"/>
      <c r="AN42" s="188"/>
      <c r="AO42" s="188"/>
      <c r="AP42" s="576"/>
      <c r="AQ42" s="576"/>
      <c r="AR42" s="576"/>
      <c r="AS42" s="576"/>
      <c r="AT42" s="576"/>
      <c r="AU42" s="576"/>
      <c r="AV42" s="576"/>
      <c r="AW42" s="576"/>
      <c r="AX42" s="576"/>
      <c r="AY42" s="576"/>
      <c r="AZ42" s="576"/>
      <c r="BA42" s="576"/>
      <c r="BB42" s="576"/>
      <c r="BC42" s="576"/>
      <c r="BD42" s="576"/>
      <c r="BE42" s="576"/>
      <c r="BF42" s="576"/>
      <c r="BG42" s="576"/>
      <c r="BH42" s="576"/>
      <c r="BI42" s="576"/>
      <c r="BJ42" s="576"/>
      <c r="BK42" s="576"/>
      <c r="BL42" s="576"/>
      <c r="BM42" s="576"/>
      <c r="BN42" s="576"/>
      <c r="BO42" s="576"/>
      <c r="BP42" s="576"/>
      <c r="BQ42" s="576"/>
      <c r="BR42" s="576"/>
      <c r="BS42" s="576"/>
      <c r="BT42" s="576"/>
      <c r="BU42" s="576"/>
      <c r="BV42" s="576"/>
      <c r="BW42" s="576"/>
      <c r="BY42" s="571"/>
      <c r="BZ42" s="572"/>
      <c r="CA42" s="535" t="s">
        <v>305</v>
      </c>
      <c r="CB42" s="536"/>
      <c r="CC42" s="536"/>
      <c r="CD42" s="536"/>
      <c r="CE42" s="536"/>
      <c r="CF42" s="536"/>
      <c r="CG42" s="536"/>
      <c r="CH42" s="536"/>
      <c r="CI42" s="536"/>
      <c r="CJ42" s="536"/>
      <c r="CK42" s="536"/>
      <c r="CL42" s="537"/>
      <c r="CM42" s="538">
        <v>69438081</v>
      </c>
      <c r="CN42" s="545"/>
      <c r="CO42" s="545"/>
      <c r="CP42" s="545"/>
      <c r="CQ42" s="545"/>
      <c r="CR42" s="545"/>
      <c r="CS42" s="545"/>
      <c r="CT42" s="546"/>
      <c r="CU42" s="541">
        <v>1</v>
      </c>
      <c r="CV42" s="542"/>
      <c r="CW42" s="542"/>
      <c r="CX42" s="543"/>
      <c r="CY42" s="544">
        <v>68270750</v>
      </c>
      <c r="CZ42" s="545"/>
      <c r="DA42" s="545"/>
      <c r="DB42" s="545"/>
      <c r="DC42" s="545"/>
      <c r="DD42" s="545"/>
      <c r="DE42" s="545"/>
      <c r="DF42" s="546"/>
      <c r="DG42" s="544">
        <v>68270750</v>
      </c>
      <c r="DH42" s="545"/>
      <c r="DI42" s="545"/>
      <c r="DJ42" s="545"/>
      <c r="DK42" s="545"/>
      <c r="DL42" s="545"/>
      <c r="DM42" s="545"/>
      <c r="DN42" s="545"/>
      <c r="DO42" s="545"/>
      <c r="DP42" s="545"/>
      <c r="DQ42" s="546"/>
      <c r="DR42" s="541">
        <v>1.6</v>
      </c>
      <c r="DS42" s="542"/>
      <c r="DT42" s="542"/>
      <c r="DU42" s="542"/>
      <c r="DV42" s="542"/>
      <c r="DW42" s="542"/>
      <c r="DX42" s="575"/>
    </row>
    <row r="43" spans="2:128" ht="11.25" customHeight="1" x14ac:dyDescent="0.2">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578"/>
      <c r="AQ43" s="578"/>
      <c r="AR43" s="578"/>
      <c r="AS43" s="578"/>
      <c r="BD43" s="577"/>
      <c r="BE43" s="577"/>
      <c r="BF43" s="577"/>
      <c r="BG43" s="577"/>
      <c r="BH43" s="577"/>
      <c r="BI43" s="577"/>
      <c r="BJ43" s="577"/>
      <c r="BK43" s="577"/>
      <c r="BL43" s="577"/>
      <c r="BM43" s="577"/>
      <c r="BN43" s="577"/>
      <c r="BO43" s="577"/>
      <c r="BP43" s="577"/>
      <c r="BQ43" s="577"/>
      <c r="BR43" s="577"/>
      <c r="BS43" s="577"/>
      <c r="BT43" s="577"/>
      <c r="BU43" s="577"/>
      <c r="BV43" s="577"/>
      <c r="BW43" s="577"/>
      <c r="BY43" s="573"/>
      <c r="BZ43" s="574"/>
      <c r="CA43" s="535" t="s">
        <v>306</v>
      </c>
      <c r="CB43" s="536"/>
      <c r="CC43" s="536"/>
      <c r="CD43" s="536"/>
      <c r="CE43" s="536"/>
      <c r="CF43" s="536"/>
      <c r="CG43" s="536"/>
      <c r="CH43" s="536"/>
      <c r="CI43" s="536"/>
      <c r="CJ43" s="536"/>
      <c r="CK43" s="536"/>
      <c r="CL43" s="537"/>
      <c r="CM43" s="538">
        <v>28</v>
      </c>
      <c r="CN43" s="539"/>
      <c r="CO43" s="539"/>
      <c r="CP43" s="539"/>
      <c r="CQ43" s="539"/>
      <c r="CR43" s="539"/>
      <c r="CS43" s="539"/>
      <c r="CT43" s="540"/>
      <c r="CU43" s="541">
        <v>0</v>
      </c>
      <c r="CV43" s="542"/>
      <c r="CW43" s="542"/>
      <c r="CX43" s="543"/>
      <c r="CY43" s="544">
        <v>28</v>
      </c>
      <c r="CZ43" s="545"/>
      <c r="DA43" s="545"/>
      <c r="DB43" s="545"/>
      <c r="DC43" s="545"/>
      <c r="DD43" s="545"/>
      <c r="DE43" s="545"/>
      <c r="DF43" s="546"/>
      <c r="DG43" s="544">
        <v>28</v>
      </c>
      <c r="DH43" s="545"/>
      <c r="DI43" s="545"/>
      <c r="DJ43" s="545"/>
      <c r="DK43" s="545"/>
      <c r="DL43" s="545"/>
      <c r="DM43" s="545"/>
      <c r="DN43" s="545"/>
      <c r="DO43" s="545"/>
      <c r="DP43" s="545"/>
      <c r="DQ43" s="546"/>
      <c r="DR43" s="541">
        <v>0</v>
      </c>
      <c r="DS43" s="542"/>
      <c r="DT43" s="542"/>
      <c r="DU43" s="542"/>
      <c r="DV43" s="542"/>
      <c r="DW43" s="542"/>
      <c r="DX43" s="575"/>
    </row>
    <row r="44" spans="2:128" ht="11.25" customHeight="1" x14ac:dyDescent="0.2">
      <c r="B44" s="191"/>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578"/>
      <c r="AQ44" s="578"/>
      <c r="AR44" s="578"/>
      <c r="AS44" s="578"/>
      <c r="BD44" s="577"/>
      <c r="BE44" s="577"/>
      <c r="BF44" s="577"/>
      <c r="BG44" s="577"/>
      <c r="BH44" s="577"/>
      <c r="BI44" s="577"/>
      <c r="BJ44" s="577"/>
      <c r="BK44" s="577"/>
      <c r="BL44" s="577"/>
      <c r="BM44" s="577"/>
      <c r="BN44" s="577"/>
      <c r="BO44" s="577"/>
      <c r="BP44" s="577"/>
      <c r="BQ44" s="577"/>
      <c r="BR44" s="577"/>
      <c r="BS44" s="577"/>
      <c r="BT44" s="577"/>
      <c r="BU44" s="577"/>
      <c r="BV44" s="577"/>
      <c r="BW44" s="577"/>
      <c r="BY44" s="535" t="s">
        <v>307</v>
      </c>
      <c r="BZ44" s="536"/>
      <c r="CA44" s="536"/>
      <c r="CB44" s="536"/>
      <c r="CC44" s="536"/>
      <c r="CD44" s="536"/>
      <c r="CE44" s="536"/>
      <c r="CF44" s="536"/>
      <c r="CG44" s="536"/>
      <c r="CH44" s="536"/>
      <c r="CI44" s="536"/>
      <c r="CJ44" s="536"/>
      <c r="CK44" s="536"/>
      <c r="CL44" s="537"/>
      <c r="CM44" s="538">
        <v>3820796029</v>
      </c>
      <c r="CN44" s="545"/>
      <c r="CO44" s="545"/>
      <c r="CP44" s="545"/>
      <c r="CQ44" s="545"/>
      <c r="CR44" s="545"/>
      <c r="CS44" s="545"/>
      <c r="CT44" s="546"/>
      <c r="CU44" s="541">
        <v>56</v>
      </c>
      <c r="CV44" s="542"/>
      <c r="CW44" s="542"/>
      <c r="CX44" s="543"/>
      <c r="CY44" s="544">
        <v>3238758055</v>
      </c>
      <c r="CZ44" s="545"/>
      <c r="DA44" s="545"/>
      <c r="DB44" s="545"/>
      <c r="DC44" s="545"/>
      <c r="DD44" s="545"/>
      <c r="DE44" s="545"/>
      <c r="DF44" s="546"/>
      <c r="DG44" s="544">
        <v>1516410045</v>
      </c>
      <c r="DH44" s="545"/>
      <c r="DI44" s="545"/>
      <c r="DJ44" s="545"/>
      <c r="DK44" s="545"/>
      <c r="DL44" s="545"/>
      <c r="DM44" s="545"/>
      <c r="DN44" s="545"/>
      <c r="DO44" s="545"/>
      <c r="DP44" s="545"/>
      <c r="DQ44" s="546"/>
      <c r="DR44" s="541">
        <v>36.6</v>
      </c>
      <c r="DS44" s="542"/>
      <c r="DT44" s="542"/>
      <c r="DU44" s="542"/>
      <c r="DV44" s="542"/>
      <c r="DW44" s="542"/>
      <c r="DX44" s="575"/>
    </row>
    <row r="45" spans="2:128" ht="11.25" customHeight="1" x14ac:dyDescent="0.2">
      <c r="B45" s="179" t="s">
        <v>308</v>
      </c>
      <c r="R45" s="187"/>
      <c r="S45" s="187"/>
      <c r="T45" s="187"/>
      <c r="U45" s="187"/>
      <c r="V45" s="187"/>
      <c r="W45" s="187"/>
      <c r="X45" s="187"/>
      <c r="Y45" s="187"/>
      <c r="Z45" s="188"/>
      <c r="AA45" s="188"/>
      <c r="AB45" s="188"/>
      <c r="AC45" s="188"/>
      <c r="AD45" s="187"/>
      <c r="AE45" s="187"/>
      <c r="AF45" s="187"/>
      <c r="AG45" s="187"/>
      <c r="AH45" s="187"/>
      <c r="AI45" s="187"/>
      <c r="AJ45" s="187"/>
      <c r="AK45" s="187"/>
      <c r="AL45" s="188"/>
      <c r="AM45" s="188"/>
      <c r="AN45" s="188"/>
      <c r="AO45" s="188"/>
      <c r="AQ45" s="189"/>
      <c r="AR45" s="189"/>
      <c r="AS45" s="189"/>
      <c r="AT45" s="189"/>
      <c r="AU45" s="189"/>
      <c r="AV45" s="189"/>
      <c r="AW45" s="189"/>
      <c r="AX45" s="189"/>
      <c r="AZ45" s="187"/>
      <c r="BA45" s="187"/>
      <c r="BB45" s="187"/>
      <c r="BC45" s="187"/>
      <c r="BS45" s="187"/>
      <c r="BT45" s="187"/>
      <c r="BU45" s="187"/>
      <c r="BV45" s="187"/>
      <c r="BW45" s="187"/>
      <c r="BY45" s="535" t="s">
        <v>309</v>
      </c>
      <c r="BZ45" s="536"/>
      <c r="CA45" s="536"/>
      <c r="CB45" s="536"/>
      <c r="CC45" s="536"/>
      <c r="CD45" s="536"/>
      <c r="CE45" s="536"/>
      <c r="CF45" s="536"/>
      <c r="CG45" s="536"/>
      <c r="CH45" s="536"/>
      <c r="CI45" s="536"/>
      <c r="CJ45" s="536"/>
      <c r="CK45" s="536"/>
      <c r="CL45" s="537"/>
      <c r="CM45" s="538">
        <v>284027853</v>
      </c>
      <c r="CN45" s="539"/>
      <c r="CO45" s="539"/>
      <c r="CP45" s="539"/>
      <c r="CQ45" s="539"/>
      <c r="CR45" s="539"/>
      <c r="CS45" s="539"/>
      <c r="CT45" s="540"/>
      <c r="CU45" s="541">
        <v>4.2</v>
      </c>
      <c r="CV45" s="542"/>
      <c r="CW45" s="542"/>
      <c r="CX45" s="543"/>
      <c r="CY45" s="544">
        <v>223748592</v>
      </c>
      <c r="CZ45" s="545"/>
      <c r="DA45" s="545"/>
      <c r="DB45" s="545"/>
      <c r="DC45" s="545"/>
      <c r="DD45" s="545"/>
      <c r="DE45" s="545"/>
      <c r="DF45" s="546"/>
      <c r="DG45" s="544">
        <v>218615141</v>
      </c>
      <c r="DH45" s="545"/>
      <c r="DI45" s="545"/>
      <c r="DJ45" s="545"/>
      <c r="DK45" s="545"/>
      <c r="DL45" s="545"/>
      <c r="DM45" s="545"/>
      <c r="DN45" s="545"/>
      <c r="DO45" s="545"/>
      <c r="DP45" s="545"/>
      <c r="DQ45" s="546"/>
      <c r="DR45" s="541">
        <v>5.3</v>
      </c>
      <c r="DS45" s="542"/>
      <c r="DT45" s="542"/>
      <c r="DU45" s="542"/>
      <c r="DV45" s="542"/>
      <c r="DW45" s="542"/>
      <c r="DX45" s="575"/>
    </row>
    <row r="46" spans="2:128" ht="11.25" customHeight="1" x14ac:dyDescent="0.2">
      <c r="B46" s="530" t="s">
        <v>310</v>
      </c>
      <c r="C46" s="530"/>
      <c r="D46" s="530"/>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0"/>
      <c r="AY46" s="530"/>
      <c r="AZ46" s="530"/>
      <c r="BA46" s="530"/>
      <c r="BB46" s="530"/>
      <c r="BC46" s="530"/>
      <c r="BD46" s="530"/>
      <c r="BE46" s="530"/>
      <c r="BF46" s="530"/>
      <c r="BG46" s="530"/>
      <c r="BH46" s="530"/>
      <c r="BI46" s="530"/>
      <c r="BJ46" s="530"/>
      <c r="BK46" s="530"/>
      <c r="BL46" s="530"/>
      <c r="BM46" s="530"/>
      <c r="BN46" s="530"/>
      <c r="BO46" s="530"/>
      <c r="BP46" s="530"/>
      <c r="BQ46" s="530"/>
      <c r="BR46" s="530"/>
      <c r="BS46" s="530"/>
      <c r="BT46" s="530"/>
      <c r="BU46" s="530"/>
      <c r="BV46" s="530"/>
      <c r="BW46" s="530"/>
      <c r="BX46" s="531"/>
      <c r="BY46" s="535" t="s">
        <v>311</v>
      </c>
      <c r="BZ46" s="536"/>
      <c r="CA46" s="536"/>
      <c r="CB46" s="536"/>
      <c r="CC46" s="536"/>
      <c r="CD46" s="536"/>
      <c r="CE46" s="536"/>
      <c r="CF46" s="536"/>
      <c r="CG46" s="536"/>
      <c r="CH46" s="536"/>
      <c r="CI46" s="536"/>
      <c r="CJ46" s="536"/>
      <c r="CK46" s="536"/>
      <c r="CL46" s="537"/>
      <c r="CM46" s="538">
        <v>104890388</v>
      </c>
      <c r="CN46" s="545"/>
      <c r="CO46" s="545"/>
      <c r="CP46" s="545"/>
      <c r="CQ46" s="545"/>
      <c r="CR46" s="545"/>
      <c r="CS46" s="545"/>
      <c r="CT46" s="546"/>
      <c r="CU46" s="541">
        <v>1.5</v>
      </c>
      <c r="CV46" s="542"/>
      <c r="CW46" s="542"/>
      <c r="CX46" s="543"/>
      <c r="CY46" s="544">
        <v>66592762</v>
      </c>
      <c r="CZ46" s="545"/>
      <c r="DA46" s="545"/>
      <c r="DB46" s="545"/>
      <c r="DC46" s="545"/>
      <c r="DD46" s="545"/>
      <c r="DE46" s="545"/>
      <c r="DF46" s="546"/>
      <c r="DG46" s="544">
        <v>65298829</v>
      </c>
      <c r="DH46" s="545"/>
      <c r="DI46" s="545"/>
      <c r="DJ46" s="545"/>
      <c r="DK46" s="545"/>
      <c r="DL46" s="545"/>
      <c r="DM46" s="545"/>
      <c r="DN46" s="545"/>
      <c r="DO46" s="545"/>
      <c r="DP46" s="545"/>
      <c r="DQ46" s="546"/>
      <c r="DR46" s="541">
        <v>1.6</v>
      </c>
      <c r="DS46" s="542"/>
      <c r="DT46" s="542"/>
      <c r="DU46" s="542"/>
      <c r="DV46" s="542"/>
      <c r="DW46" s="542"/>
      <c r="DX46" s="575"/>
    </row>
    <row r="47" spans="2:128" ht="11.25" customHeight="1" x14ac:dyDescent="0.2">
      <c r="B47" s="530" t="s">
        <v>312</v>
      </c>
      <c r="C47" s="530"/>
      <c r="D47" s="530"/>
      <c r="E47" s="530"/>
      <c r="F47" s="530"/>
      <c r="G47" s="530"/>
      <c r="H47" s="530"/>
      <c r="I47" s="530"/>
      <c r="J47" s="530"/>
      <c r="K47" s="530"/>
      <c r="L47" s="530"/>
      <c r="M47" s="530"/>
      <c r="N47" s="530"/>
      <c r="O47" s="530"/>
      <c r="P47" s="530"/>
      <c r="Q47" s="530"/>
      <c r="R47" s="530"/>
      <c r="S47" s="530"/>
      <c r="T47" s="530"/>
      <c r="U47" s="530"/>
      <c r="V47" s="530"/>
      <c r="W47" s="530"/>
      <c r="X47" s="530"/>
      <c r="Y47" s="530"/>
      <c r="Z47" s="530"/>
      <c r="AA47" s="530"/>
      <c r="AB47" s="530"/>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0"/>
      <c r="AY47" s="530"/>
      <c r="AZ47" s="530"/>
      <c r="BA47" s="530"/>
      <c r="BB47" s="530"/>
      <c r="BC47" s="530"/>
      <c r="BD47" s="530"/>
      <c r="BE47" s="530"/>
      <c r="BF47" s="530"/>
      <c r="BG47" s="530"/>
      <c r="BH47" s="530"/>
      <c r="BI47" s="530"/>
      <c r="BJ47" s="530"/>
      <c r="BK47" s="530"/>
      <c r="BL47" s="530"/>
      <c r="BM47" s="530"/>
      <c r="BN47" s="530"/>
      <c r="BO47" s="530"/>
      <c r="BP47" s="530"/>
      <c r="BQ47" s="530"/>
      <c r="BR47" s="530"/>
      <c r="BS47" s="530"/>
      <c r="BT47" s="530"/>
      <c r="BU47" s="530"/>
      <c r="BV47" s="530"/>
      <c r="BW47" s="530"/>
      <c r="BX47" s="531"/>
      <c r="BY47" s="535" t="s">
        <v>313</v>
      </c>
      <c r="BZ47" s="536"/>
      <c r="CA47" s="536"/>
      <c r="CB47" s="536"/>
      <c r="CC47" s="536"/>
      <c r="CD47" s="536"/>
      <c r="CE47" s="536"/>
      <c r="CF47" s="536"/>
      <c r="CG47" s="536"/>
      <c r="CH47" s="536"/>
      <c r="CI47" s="536"/>
      <c r="CJ47" s="536"/>
      <c r="CK47" s="536"/>
      <c r="CL47" s="537"/>
      <c r="CM47" s="538">
        <v>2795854401</v>
      </c>
      <c r="CN47" s="539"/>
      <c r="CO47" s="539"/>
      <c r="CP47" s="539"/>
      <c r="CQ47" s="539"/>
      <c r="CR47" s="539"/>
      <c r="CS47" s="539"/>
      <c r="CT47" s="540"/>
      <c r="CU47" s="541">
        <v>41</v>
      </c>
      <c r="CV47" s="542"/>
      <c r="CW47" s="542"/>
      <c r="CX47" s="543"/>
      <c r="CY47" s="544">
        <v>2609291812</v>
      </c>
      <c r="CZ47" s="545"/>
      <c r="DA47" s="545"/>
      <c r="DB47" s="545"/>
      <c r="DC47" s="545"/>
      <c r="DD47" s="545"/>
      <c r="DE47" s="545"/>
      <c r="DF47" s="546"/>
      <c r="DG47" s="544">
        <v>1230663195</v>
      </c>
      <c r="DH47" s="545"/>
      <c r="DI47" s="545"/>
      <c r="DJ47" s="545"/>
      <c r="DK47" s="545"/>
      <c r="DL47" s="545"/>
      <c r="DM47" s="545"/>
      <c r="DN47" s="545"/>
      <c r="DO47" s="545"/>
      <c r="DP47" s="545"/>
      <c r="DQ47" s="546"/>
      <c r="DR47" s="541">
        <v>29.7</v>
      </c>
      <c r="DS47" s="542"/>
      <c r="DT47" s="542"/>
      <c r="DU47" s="542"/>
      <c r="DV47" s="542"/>
      <c r="DW47" s="542"/>
      <c r="DX47" s="575"/>
    </row>
    <row r="48" spans="2:128" ht="11.25" customHeight="1" x14ac:dyDescent="0.2">
      <c r="AP48" s="578"/>
      <c r="AQ48" s="578"/>
      <c r="AR48" s="578"/>
      <c r="AS48" s="578"/>
      <c r="BD48" s="577"/>
      <c r="BE48" s="577"/>
      <c r="BF48" s="577"/>
      <c r="BG48" s="577"/>
      <c r="BH48" s="577"/>
      <c r="BI48" s="577"/>
      <c r="BJ48" s="577"/>
      <c r="BK48" s="577"/>
      <c r="BL48" s="577"/>
      <c r="BM48" s="577"/>
      <c r="BN48" s="577"/>
      <c r="BO48" s="577"/>
      <c r="BP48" s="577"/>
      <c r="BQ48" s="577"/>
      <c r="BR48" s="577"/>
      <c r="BS48" s="577"/>
      <c r="BT48" s="577"/>
      <c r="BU48" s="577"/>
      <c r="BV48" s="577"/>
      <c r="BW48" s="577"/>
      <c r="BY48" s="535" t="s">
        <v>314</v>
      </c>
      <c r="BZ48" s="536"/>
      <c r="CA48" s="536"/>
      <c r="CB48" s="536"/>
      <c r="CC48" s="536"/>
      <c r="CD48" s="536"/>
      <c r="CE48" s="536"/>
      <c r="CF48" s="536"/>
      <c r="CG48" s="536"/>
      <c r="CH48" s="536"/>
      <c r="CI48" s="536"/>
      <c r="CJ48" s="536"/>
      <c r="CK48" s="536"/>
      <c r="CL48" s="537"/>
      <c r="CM48" s="538">
        <v>6857311</v>
      </c>
      <c r="CN48" s="545"/>
      <c r="CO48" s="545"/>
      <c r="CP48" s="545"/>
      <c r="CQ48" s="545"/>
      <c r="CR48" s="545"/>
      <c r="CS48" s="545"/>
      <c r="CT48" s="546"/>
      <c r="CU48" s="541">
        <v>0.1</v>
      </c>
      <c r="CV48" s="542"/>
      <c r="CW48" s="542"/>
      <c r="CX48" s="543"/>
      <c r="CY48" s="544">
        <v>4719056</v>
      </c>
      <c r="CZ48" s="545"/>
      <c r="DA48" s="545"/>
      <c r="DB48" s="545"/>
      <c r="DC48" s="545"/>
      <c r="DD48" s="545"/>
      <c r="DE48" s="545"/>
      <c r="DF48" s="546"/>
      <c r="DG48" s="544" t="s">
        <v>206</v>
      </c>
      <c r="DH48" s="545"/>
      <c r="DI48" s="545"/>
      <c r="DJ48" s="545"/>
      <c r="DK48" s="545"/>
      <c r="DL48" s="545"/>
      <c r="DM48" s="545"/>
      <c r="DN48" s="545"/>
      <c r="DO48" s="545"/>
      <c r="DP48" s="545"/>
      <c r="DQ48" s="546"/>
      <c r="DR48" s="541" t="s">
        <v>123</v>
      </c>
      <c r="DS48" s="542"/>
      <c r="DT48" s="542"/>
      <c r="DU48" s="542"/>
      <c r="DV48" s="542"/>
      <c r="DW48" s="542"/>
      <c r="DX48" s="575"/>
    </row>
    <row r="49" spans="2:128" ht="11.25" customHeight="1" x14ac:dyDescent="0.2">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578"/>
      <c r="AQ49" s="578"/>
      <c r="AR49" s="578"/>
      <c r="AS49" s="578"/>
      <c r="BD49" s="577"/>
      <c r="BE49" s="577"/>
      <c r="BF49" s="577"/>
      <c r="BG49" s="577"/>
      <c r="BH49" s="577"/>
      <c r="BI49" s="577"/>
      <c r="BJ49" s="577"/>
      <c r="BK49" s="577"/>
      <c r="BL49" s="577"/>
      <c r="BM49" s="577"/>
      <c r="BN49" s="577"/>
      <c r="BO49" s="577"/>
      <c r="BP49" s="577"/>
      <c r="BQ49" s="577"/>
      <c r="BR49" s="577"/>
      <c r="BS49" s="577"/>
      <c r="BT49" s="577"/>
      <c r="BU49" s="577"/>
      <c r="BV49" s="577"/>
      <c r="BW49" s="577"/>
      <c r="BY49" s="535" t="s">
        <v>315</v>
      </c>
      <c r="BZ49" s="536"/>
      <c r="CA49" s="536"/>
      <c r="CB49" s="536"/>
      <c r="CC49" s="536"/>
      <c r="CD49" s="536"/>
      <c r="CE49" s="536"/>
      <c r="CF49" s="536"/>
      <c r="CG49" s="536"/>
      <c r="CH49" s="536"/>
      <c r="CI49" s="536"/>
      <c r="CJ49" s="536"/>
      <c r="CK49" s="536"/>
      <c r="CL49" s="537"/>
      <c r="CM49" s="538">
        <v>293545563</v>
      </c>
      <c r="CN49" s="539"/>
      <c r="CO49" s="539"/>
      <c r="CP49" s="539"/>
      <c r="CQ49" s="539"/>
      <c r="CR49" s="539"/>
      <c r="CS49" s="539"/>
      <c r="CT49" s="540"/>
      <c r="CU49" s="541">
        <v>4.3</v>
      </c>
      <c r="CV49" s="542"/>
      <c r="CW49" s="542"/>
      <c r="CX49" s="543"/>
      <c r="CY49" s="544">
        <v>253518493</v>
      </c>
      <c r="CZ49" s="545"/>
      <c r="DA49" s="545"/>
      <c r="DB49" s="545"/>
      <c r="DC49" s="545"/>
      <c r="DD49" s="545"/>
      <c r="DE49" s="545"/>
      <c r="DF49" s="546"/>
      <c r="DG49" s="544" t="s">
        <v>206</v>
      </c>
      <c r="DH49" s="545"/>
      <c r="DI49" s="545"/>
      <c r="DJ49" s="545"/>
      <c r="DK49" s="545"/>
      <c r="DL49" s="545"/>
      <c r="DM49" s="545"/>
      <c r="DN49" s="545"/>
      <c r="DO49" s="545"/>
      <c r="DP49" s="545"/>
      <c r="DQ49" s="546"/>
      <c r="DR49" s="541" t="s">
        <v>206</v>
      </c>
      <c r="DS49" s="542"/>
      <c r="DT49" s="542"/>
      <c r="DU49" s="542"/>
      <c r="DV49" s="542"/>
      <c r="DW49" s="542"/>
      <c r="DX49" s="575"/>
    </row>
    <row r="50" spans="2:128" ht="11.25" customHeight="1" x14ac:dyDescent="0.2">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578"/>
      <c r="AQ50" s="578"/>
      <c r="AR50" s="578"/>
      <c r="AS50" s="578"/>
      <c r="BD50" s="577"/>
      <c r="BE50" s="577"/>
      <c r="BF50" s="577"/>
      <c r="BG50" s="577"/>
      <c r="BH50" s="577"/>
      <c r="BI50" s="577"/>
      <c r="BJ50" s="577"/>
      <c r="BK50" s="577"/>
      <c r="BL50" s="577"/>
      <c r="BM50" s="577"/>
      <c r="BN50" s="577"/>
      <c r="BO50" s="577"/>
      <c r="BP50" s="577"/>
      <c r="BQ50" s="577"/>
      <c r="BR50" s="577"/>
      <c r="BS50" s="577"/>
      <c r="BT50" s="577"/>
      <c r="BU50" s="577"/>
      <c r="BV50" s="577"/>
      <c r="BW50" s="577"/>
      <c r="BY50" s="535" t="s">
        <v>316</v>
      </c>
      <c r="BZ50" s="536"/>
      <c r="CA50" s="536"/>
      <c r="CB50" s="536"/>
      <c r="CC50" s="536"/>
      <c r="CD50" s="536"/>
      <c r="CE50" s="536"/>
      <c r="CF50" s="536"/>
      <c r="CG50" s="536"/>
      <c r="CH50" s="536"/>
      <c r="CI50" s="536"/>
      <c r="CJ50" s="536"/>
      <c r="CK50" s="536"/>
      <c r="CL50" s="537"/>
      <c r="CM50" s="538">
        <v>76976015</v>
      </c>
      <c r="CN50" s="545"/>
      <c r="CO50" s="545"/>
      <c r="CP50" s="545"/>
      <c r="CQ50" s="545"/>
      <c r="CR50" s="545"/>
      <c r="CS50" s="545"/>
      <c r="CT50" s="546"/>
      <c r="CU50" s="541">
        <v>1.1000000000000001</v>
      </c>
      <c r="CV50" s="542"/>
      <c r="CW50" s="542"/>
      <c r="CX50" s="543"/>
      <c r="CY50" s="544">
        <v>72993395</v>
      </c>
      <c r="CZ50" s="545"/>
      <c r="DA50" s="545"/>
      <c r="DB50" s="545"/>
      <c r="DC50" s="545"/>
      <c r="DD50" s="545"/>
      <c r="DE50" s="545"/>
      <c r="DF50" s="546"/>
      <c r="DG50" s="544" t="s">
        <v>206</v>
      </c>
      <c r="DH50" s="545"/>
      <c r="DI50" s="545"/>
      <c r="DJ50" s="545"/>
      <c r="DK50" s="545"/>
      <c r="DL50" s="545"/>
      <c r="DM50" s="545"/>
      <c r="DN50" s="545"/>
      <c r="DO50" s="545"/>
      <c r="DP50" s="545"/>
      <c r="DQ50" s="546"/>
      <c r="DR50" s="541" t="s">
        <v>206</v>
      </c>
      <c r="DS50" s="542"/>
      <c r="DT50" s="542"/>
      <c r="DU50" s="542"/>
      <c r="DV50" s="542"/>
      <c r="DW50" s="542"/>
      <c r="DX50" s="575"/>
    </row>
    <row r="51" spans="2:128" ht="11.25" customHeight="1" x14ac:dyDescent="0.2">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BD51" s="189"/>
      <c r="BE51" s="189"/>
      <c r="BF51" s="189"/>
      <c r="BG51" s="189"/>
      <c r="BH51" s="189"/>
      <c r="BI51" s="189"/>
      <c r="BJ51" s="189"/>
      <c r="BK51" s="189"/>
      <c r="BL51" s="189"/>
      <c r="BM51" s="189"/>
      <c r="BN51" s="189"/>
      <c r="BO51" s="189"/>
      <c r="BP51" s="189"/>
      <c r="BQ51" s="189"/>
      <c r="BR51" s="189"/>
      <c r="BS51" s="189"/>
      <c r="BT51" s="189"/>
      <c r="BU51" s="189"/>
      <c r="BV51" s="189"/>
      <c r="BW51" s="189"/>
      <c r="BY51" s="535" t="s">
        <v>317</v>
      </c>
      <c r="BZ51" s="536"/>
      <c r="CA51" s="536"/>
      <c r="CB51" s="536"/>
      <c r="CC51" s="536"/>
      <c r="CD51" s="536"/>
      <c r="CE51" s="536"/>
      <c r="CF51" s="536"/>
      <c r="CG51" s="536"/>
      <c r="CH51" s="536"/>
      <c r="CI51" s="536"/>
      <c r="CJ51" s="536"/>
      <c r="CK51" s="536"/>
      <c r="CL51" s="537"/>
      <c r="CM51" s="538">
        <v>258644498</v>
      </c>
      <c r="CN51" s="539"/>
      <c r="CO51" s="539"/>
      <c r="CP51" s="539"/>
      <c r="CQ51" s="539"/>
      <c r="CR51" s="539"/>
      <c r="CS51" s="539"/>
      <c r="CT51" s="540"/>
      <c r="CU51" s="541">
        <v>3.8</v>
      </c>
      <c r="CV51" s="542"/>
      <c r="CW51" s="542"/>
      <c r="CX51" s="543"/>
      <c r="CY51" s="544">
        <v>7893945</v>
      </c>
      <c r="CZ51" s="545"/>
      <c r="DA51" s="545"/>
      <c r="DB51" s="545"/>
      <c r="DC51" s="545"/>
      <c r="DD51" s="545"/>
      <c r="DE51" s="545"/>
      <c r="DF51" s="546"/>
      <c r="DG51" s="544">
        <v>1832880</v>
      </c>
      <c r="DH51" s="545"/>
      <c r="DI51" s="545"/>
      <c r="DJ51" s="545"/>
      <c r="DK51" s="545"/>
      <c r="DL51" s="545"/>
      <c r="DM51" s="545"/>
      <c r="DN51" s="545"/>
      <c r="DO51" s="545"/>
      <c r="DP51" s="545"/>
      <c r="DQ51" s="546"/>
      <c r="DR51" s="541">
        <v>0</v>
      </c>
      <c r="DS51" s="542"/>
      <c r="DT51" s="542"/>
      <c r="DU51" s="542"/>
      <c r="DV51" s="542"/>
      <c r="DW51" s="542"/>
      <c r="DX51" s="575"/>
    </row>
    <row r="52" spans="2:128" ht="11.25" customHeight="1" x14ac:dyDescent="0.2">
      <c r="B52" s="191"/>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576"/>
      <c r="AR52" s="576"/>
      <c r="AS52" s="576"/>
      <c r="AT52" s="576"/>
      <c r="AU52" s="576"/>
      <c r="AV52" s="576"/>
      <c r="AW52" s="576"/>
      <c r="AX52" s="576"/>
      <c r="AY52" s="576"/>
      <c r="AZ52" s="576"/>
      <c r="BA52" s="576"/>
      <c r="BB52" s="576"/>
      <c r="BC52" s="576"/>
      <c r="BD52" s="576"/>
      <c r="BE52" s="576"/>
      <c r="BF52" s="576"/>
      <c r="BG52" s="576"/>
      <c r="BH52" s="576"/>
      <c r="BI52" s="576"/>
      <c r="BJ52" s="576"/>
      <c r="BK52" s="576"/>
      <c r="BL52" s="576"/>
      <c r="BM52" s="576"/>
      <c r="BN52" s="576"/>
      <c r="BO52" s="576"/>
      <c r="BP52" s="576"/>
      <c r="BQ52" s="576"/>
      <c r="BR52" s="576"/>
      <c r="BS52" s="576"/>
      <c r="BT52" s="576"/>
      <c r="BU52" s="576"/>
      <c r="BV52" s="576"/>
      <c r="BW52" s="576"/>
      <c r="BY52" s="535" t="s">
        <v>318</v>
      </c>
      <c r="BZ52" s="536"/>
      <c r="CA52" s="536"/>
      <c r="CB52" s="536"/>
      <c r="CC52" s="536"/>
      <c r="CD52" s="536"/>
      <c r="CE52" s="536"/>
      <c r="CF52" s="536"/>
      <c r="CG52" s="536"/>
      <c r="CH52" s="536"/>
      <c r="CI52" s="536"/>
      <c r="CJ52" s="536"/>
      <c r="CK52" s="536"/>
      <c r="CL52" s="537"/>
      <c r="CM52" s="538" t="s">
        <v>206</v>
      </c>
      <c r="CN52" s="545"/>
      <c r="CO52" s="545"/>
      <c r="CP52" s="545"/>
      <c r="CQ52" s="545"/>
      <c r="CR52" s="545"/>
      <c r="CS52" s="545"/>
      <c r="CT52" s="546"/>
      <c r="CU52" s="541" t="s">
        <v>206</v>
      </c>
      <c r="CV52" s="542"/>
      <c r="CW52" s="542"/>
      <c r="CX52" s="543"/>
      <c r="CY52" s="544" t="s">
        <v>206</v>
      </c>
      <c r="CZ52" s="545"/>
      <c r="DA52" s="545"/>
      <c r="DB52" s="545"/>
      <c r="DC52" s="545"/>
      <c r="DD52" s="545"/>
      <c r="DE52" s="545"/>
      <c r="DF52" s="546"/>
      <c r="DG52" s="544" t="s">
        <v>206</v>
      </c>
      <c r="DH52" s="545"/>
      <c r="DI52" s="545"/>
      <c r="DJ52" s="545"/>
      <c r="DK52" s="545"/>
      <c r="DL52" s="545"/>
      <c r="DM52" s="545"/>
      <c r="DN52" s="545"/>
      <c r="DO52" s="545"/>
      <c r="DP52" s="545"/>
      <c r="DQ52" s="546"/>
      <c r="DR52" s="541" t="s">
        <v>206</v>
      </c>
      <c r="DS52" s="542"/>
      <c r="DT52" s="542"/>
      <c r="DU52" s="542"/>
      <c r="DV52" s="542"/>
      <c r="DW52" s="542"/>
      <c r="DX52" s="575"/>
    </row>
    <row r="53" spans="2:128" ht="11.25" customHeight="1" x14ac:dyDescent="0.2">
      <c r="B53" s="191"/>
      <c r="AP53" s="189"/>
      <c r="AZ53" s="550"/>
      <c r="BA53" s="550"/>
      <c r="BB53" s="550"/>
      <c r="BC53" s="550"/>
      <c r="BS53" s="550"/>
      <c r="BT53" s="550"/>
      <c r="BU53" s="550"/>
      <c r="BV53" s="550"/>
      <c r="BW53" s="550"/>
      <c r="BY53" s="535" t="s">
        <v>319</v>
      </c>
      <c r="BZ53" s="536"/>
      <c r="CA53" s="536"/>
      <c r="CB53" s="536"/>
      <c r="CC53" s="536"/>
      <c r="CD53" s="536"/>
      <c r="CE53" s="536"/>
      <c r="CF53" s="536"/>
      <c r="CG53" s="536"/>
      <c r="CH53" s="536"/>
      <c r="CI53" s="536"/>
      <c r="CJ53" s="536"/>
      <c r="CK53" s="536"/>
      <c r="CL53" s="537"/>
      <c r="CM53" s="538">
        <v>816432432</v>
      </c>
      <c r="CN53" s="539"/>
      <c r="CO53" s="539"/>
      <c r="CP53" s="539"/>
      <c r="CQ53" s="539"/>
      <c r="CR53" s="539"/>
      <c r="CS53" s="539"/>
      <c r="CT53" s="540"/>
      <c r="CU53" s="541">
        <v>12</v>
      </c>
      <c r="CV53" s="542"/>
      <c r="CW53" s="542"/>
      <c r="CX53" s="543"/>
      <c r="CY53" s="544">
        <v>502725220</v>
      </c>
      <c r="CZ53" s="545"/>
      <c r="DA53" s="545"/>
      <c r="DB53" s="545"/>
      <c r="DC53" s="545"/>
      <c r="DD53" s="545"/>
      <c r="DE53" s="545"/>
      <c r="DF53" s="546"/>
      <c r="DG53" s="547"/>
      <c r="DH53" s="548"/>
      <c r="DI53" s="548"/>
      <c r="DJ53" s="548"/>
      <c r="DK53" s="548"/>
      <c r="DL53" s="548"/>
      <c r="DM53" s="548"/>
      <c r="DN53" s="548"/>
      <c r="DO53" s="548"/>
      <c r="DP53" s="548"/>
      <c r="DQ53" s="549"/>
      <c r="DR53" s="532"/>
      <c r="DS53" s="533"/>
      <c r="DT53" s="533"/>
      <c r="DU53" s="533"/>
      <c r="DV53" s="533"/>
      <c r="DW53" s="533"/>
      <c r="DX53" s="534"/>
    </row>
    <row r="54" spans="2:128" ht="11.25" customHeight="1" x14ac:dyDescent="0.2">
      <c r="AQ54" s="189"/>
      <c r="AR54" s="189"/>
      <c r="AS54" s="189"/>
      <c r="AT54" s="189"/>
      <c r="AU54" s="189"/>
      <c r="AV54" s="189"/>
      <c r="AW54" s="189"/>
      <c r="AX54" s="189"/>
      <c r="AZ54" s="550"/>
      <c r="BA54" s="550"/>
      <c r="BB54" s="550"/>
      <c r="BC54" s="550"/>
      <c r="BS54" s="550"/>
      <c r="BT54" s="550"/>
      <c r="BU54" s="550"/>
      <c r="BV54" s="550"/>
      <c r="BW54" s="550"/>
      <c r="BY54" s="535" t="s">
        <v>320</v>
      </c>
      <c r="BZ54" s="536"/>
      <c r="CA54" s="536"/>
      <c r="CB54" s="536"/>
      <c r="CC54" s="536"/>
      <c r="CD54" s="536"/>
      <c r="CE54" s="536"/>
      <c r="CF54" s="536"/>
      <c r="CG54" s="536"/>
      <c r="CH54" s="536"/>
      <c r="CI54" s="536"/>
      <c r="CJ54" s="536"/>
      <c r="CK54" s="536"/>
      <c r="CL54" s="537"/>
      <c r="CM54" s="538">
        <v>29995493</v>
      </c>
      <c r="CN54" s="539"/>
      <c r="CO54" s="539"/>
      <c r="CP54" s="539"/>
      <c r="CQ54" s="539"/>
      <c r="CR54" s="539"/>
      <c r="CS54" s="539"/>
      <c r="CT54" s="540"/>
      <c r="CU54" s="541">
        <v>0.4</v>
      </c>
      <c r="CV54" s="542"/>
      <c r="CW54" s="542"/>
      <c r="CX54" s="543"/>
      <c r="CY54" s="544">
        <v>29804826</v>
      </c>
      <c r="CZ54" s="545"/>
      <c r="DA54" s="545"/>
      <c r="DB54" s="545"/>
      <c r="DC54" s="545"/>
      <c r="DD54" s="545"/>
      <c r="DE54" s="545"/>
      <c r="DF54" s="546"/>
      <c r="DG54" s="547"/>
      <c r="DH54" s="548"/>
      <c r="DI54" s="548"/>
      <c r="DJ54" s="548"/>
      <c r="DK54" s="548"/>
      <c r="DL54" s="548"/>
      <c r="DM54" s="548"/>
      <c r="DN54" s="548"/>
      <c r="DO54" s="548"/>
      <c r="DP54" s="548"/>
      <c r="DQ54" s="549"/>
      <c r="DR54" s="532"/>
      <c r="DS54" s="533"/>
      <c r="DT54" s="533"/>
      <c r="DU54" s="533"/>
      <c r="DV54" s="533"/>
      <c r="DW54" s="533"/>
      <c r="DX54" s="534"/>
    </row>
    <row r="55" spans="2:128" ht="11.25" customHeight="1" x14ac:dyDescent="0.2">
      <c r="AQ55" s="189"/>
      <c r="AR55" s="189"/>
      <c r="AS55" s="189"/>
      <c r="AT55" s="189"/>
      <c r="AU55" s="189"/>
      <c r="AV55" s="189"/>
      <c r="AW55" s="189"/>
      <c r="AX55" s="189"/>
      <c r="AZ55" s="550"/>
      <c r="BA55" s="550"/>
      <c r="BB55" s="550"/>
      <c r="BC55" s="550"/>
      <c r="BS55" s="550"/>
      <c r="BT55" s="550"/>
      <c r="BU55" s="550"/>
      <c r="BV55" s="550"/>
      <c r="BW55" s="550"/>
      <c r="BY55" s="569" t="s">
        <v>302</v>
      </c>
      <c r="BZ55" s="570"/>
      <c r="CA55" s="535" t="s">
        <v>541</v>
      </c>
      <c r="CB55" s="536"/>
      <c r="CC55" s="536"/>
      <c r="CD55" s="536"/>
      <c r="CE55" s="536"/>
      <c r="CF55" s="536"/>
      <c r="CG55" s="536"/>
      <c r="CH55" s="536"/>
      <c r="CI55" s="536"/>
      <c r="CJ55" s="536"/>
      <c r="CK55" s="536"/>
      <c r="CL55" s="537"/>
      <c r="CM55" s="538">
        <v>815205802</v>
      </c>
      <c r="CN55" s="539"/>
      <c r="CO55" s="539"/>
      <c r="CP55" s="539"/>
      <c r="CQ55" s="539"/>
      <c r="CR55" s="539"/>
      <c r="CS55" s="539"/>
      <c r="CT55" s="540"/>
      <c r="CU55" s="541">
        <v>11.9</v>
      </c>
      <c r="CV55" s="542"/>
      <c r="CW55" s="542"/>
      <c r="CX55" s="543"/>
      <c r="CY55" s="544">
        <v>501692500</v>
      </c>
      <c r="CZ55" s="545"/>
      <c r="DA55" s="545"/>
      <c r="DB55" s="545"/>
      <c r="DC55" s="545"/>
      <c r="DD55" s="545"/>
      <c r="DE55" s="545"/>
      <c r="DF55" s="546"/>
      <c r="DG55" s="547"/>
      <c r="DH55" s="548"/>
      <c r="DI55" s="548"/>
      <c r="DJ55" s="548"/>
      <c r="DK55" s="548"/>
      <c r="DL55" s="548"/>
      <c r="DM55" s="548"/>
      <c r="DN55" s="548"/>
      <c r="DO55" s="548"/>
      <c r="DP55" s="548"/>
      <c r="DQ55" s="549"/>
      <c r="DR55" s="532"/>
      <c r="DS55" s="533"/>
      <c r="DT55" s="533"/>
      <c r="DU55" s="533"/>
      <c r="DV55" s="533"/>
      <c r="DW55" s="533"/>
      <c r="DX55" s="534"/>
    </row>
    <row r="56" spans="2:128" ht="11.25" customHeight="1" x14ac:dyDescent="0.2">
      <c r="AQ56" s="189"/>
      <c r="AR56" s="189"/>
      <c r="AS56" s="189"/>
      <c r="AT56" s="189"/>
      <c r="AU56" s="189"/>
      <c r="AV56" s="189"/>
      <c r="AW56" s="189"/>
      <c r="AX56" s="189"/>
      <c r="AZ56" s="187"/>
      <c r="BA56" s="187"/>
      <c r="BB56" s="187"/>
      <c r="BC56" s="187"/>
      <c r="BS56" s="187"/>
      <c r="BT56" s="187"/>
      <c r="BU56" s="187"/>
      <c r="BV56" s="187"/>
      <c r="BW56" s="187"/>
      <c r="BY56" s="571"/>
      <c r="BZ56" s="572"/>
      <c r="CA56" s="535" t="s">
        <v>321</v>
      </c>
      <c r="CB56" s="536"/>
      <c r="CC56" s="536"/>
      <c r="CD56" s="536"/>
      <c r="CE56" s="536"/>
      <c r="CF56" s="536"/>
      <c r="CG56" s="536"/>
      <c r="CH56" s="536"/>
      <c r="CI56" s="536"/>
      <c r="CJ56" s="536"/>
      <c r="CK56" s="536"/>
      <c r="CL56" s="537"/>
      <c r="CM56" s="538">
        <v>180463784</v>
      </c>
      <c r="CN56" s="539"/>
      <c r="CO56" s="539"/>
      <c r="CP56" s="539"/>
      <c r="CQ56" s="539"/>
      <c r="CR56" s="539"/>
      <c r="CS56" s="539"/>
      <c r="CT56" s="540"/>
      <c r="CU56" s="541">
        <v>2.6</v>
      </c>
      <c r="CV56" s="542"/>
      <c r="CW56" s="542"/>
      <c r="CX56" s="543"/>
      <c r="CY56" s="544">
        <v>47932809</v>
      </c>
      <c r="CZ56" s="545"/>
      <c r="DA56" s="545"/>
      <c r="DB56" s="545"/>
      <c r="DC56" s="545"/>
      <c r="DD56" s="545"/>
      <c r="DE56" s="545"/>
      <c r="DF56" s="546"/>
      <c r="DG56" s="547"/>
      <c r="DH56" s="548"/>
      <c r="DI56" s="548"/>
      <c r="DJ56" s="548"/>
      <c r="DK56" s="548"/>
      <c r="DL56" s="548"/>
      <c r="DM56" s="548"/>
      <c r="DN56" s="548"/>
      <c r="DO56" s="548"/>
      <c r="DP56" s="548"/>
      <c r="DQ56" s="549"/>
      <c r="DR56" s="532"/>
      <c r="DS56" s="533"/>
      <c r="DT56" s="533"/>
      <c r="DU56" s="533"/>
      <c r="DV56" s="533"/>
      <c r="DW56" s="533"/>
      <c r="DX56" s="534"/>
    </row>
    <row r="57" spans="2:128" ht="11.25" customHeight="1" x14ac:dyDescent="0.2">
      <c r="AQ57" s="189"/>
      <c r="AR57" s="189"/>
      <c r="AS57" s="189"/>
      <c r="AT57" s="189"/>
      <c r="AU57" s="189"/>
      <c r="AV57" s="189"/>
      <c r="AW57" s="189"/>
      <c r="AX57" s="189"/>
      <c r="AZ57" s="187"/>
      <c r="BA57" s="187"/>
      <c r="BB57" s="187"/>
      <c r="BC57" s="187"/>
      <c r="BD57" s="192"/>
      <c r="BE57" s="192"/>
      <c r="BF57" s="192"/>
      <c r="BG57" s="192"/>
      <c r="BH57" s="192"/>
      <c r="BI57" s="192"/>
      <c r="BS57" s="187"/>
      <c r="BT57" s="187"/>
      <c r="BU57" s="187"/>
      <c r="BV57" s="187"/>
      <c r="BW57" s="187"/>
      <c r="BY57" s="571"/>
      <c r="BZ57" s="572"/>
      <c r="CA57" s="535" t="s">
        <v>322</v>
      </c>
      <c r="CB57" s="536"/>
      <c r="CC57" s="536"/>
      <c r="CD57" s="536"/>
      <c r="CE57" s="536"/>
      <c r="CF57" s="536"/>
      <c r="CG57" s="536"/>
      <c r="CH57" s="536"/>
      <c r="CI57" s="536"/>
      <c r="CJ57" s="536"/>
      <c r="CK57" s="536"/>
      <c r="CL57" s="537"/>
      <c r="CM57" s="538">
        <v>590626867</v>
      </c>
      <c r="CN57" s="539"/>
      <c r="CO57" s="539"/>
      <c r="CP57" s="539"/>
      <c r="CQ57" s="539"/>
      <c r="CR57" s="539"/>
      <c r="CS57" s="539"/>
      <c r="CT57" s="540"/>
      <c r="CU57" s="541">
        <v>8.6999999999999993</v>
      </c>
      <c r="CV57" s="542"/>
      <c r="CW57" s="542"/>
      <c r="CX57" s="543"/>
      <c r="CY57" s="544">
        <v>409644540</v>
      </c>
      <c r="CZ57" s="545"/>
      <c r="DA57" s="545"/>
      <c r="DB57" s="545"/>
      <c r="DC57" s="545"/>
      <c r="DD57" s="545"/>
      <c r="DE57" s="545"/>
      <c r="DF57" s="546"/>
      <c r="DG57" s="547"/>
      <c r="DH57" s="548"/>
      <c r="DI57" s="548"/>
      <c r="DJ57" s="548"/>
      <c r="DK57" s="548"/>
      <c r="DL57" s="548"/>
      <c r="DM57" s="548"/>
      <c r="DN57" s="548"/>
      <c r="DO57" s="548"/>
      <c r="DP57" s="548"/>
      <c r="DQ57" s="549"/>
      <c r="DR57" s="532"/>
      <c r="DS57" s="533"/>
      <c r="DT57" s="533"/>
      <c r="DU57" s="533"/>
      <c r="DV57" s="533"/>
      <c r="DW57" s="533"/>
      <c r="DX57" s="534"/>
    </row>
    <row r="58" spans="2:128" ht="11.25" customHeight="1" x14ac:dyDescent="0.2">
      <c r="AZ58" s="187"/>
      <c r="BA58" s="187"/>
      <c r="BB58" s="187"/>
      <c r="BC58" s="187"/>
      <c r="BD58" s="192"/>
      <c r="BE58" s="192"/>
      <c r="BF58" s="192"/>
      <c r="BG58" s="192"/>
      <c r="BH58" s="192"/>
      <c r="BI58" s="192"/>
      <c r="BS58" s="187"/>
      <c r="BT58" s="187"/>
      <c r="BU58" s="187"/>
      <c r="BV58" s="187"/>
      <c r="BW58" s="187"/>
      <c r="BY58" s="571"/>
      <c r="BZ58" s="572"/>
      <c r="CA58" s="535" t="s">
        <v>323</v>
      </c>
      <c r="CB58" s="536"/>
      <c r="CC58" s="536"/>
      <c r="CD58" s="536"/>
      <c r="CE58" s="536"/>
      <c r="CF58" s="536"/>
      <c r="CG58" s="536"/>
      <c r="CH58" s="536"/>
      <c r="CI58" s="536"/>
      <c r="CJ58" s="536"/>
      <c r="CK58" s="536"/>
      <c r="CL58" s="537"/>
      <c r="CM58" s="538">
        <v>1226630</v>
      </c>
      <c r="CN58" s="539"/>
      <c r="CO58" s="539"/>
      <c r="CP58" s="539"/>
      <c r="CQ58" s="539"/>
      <c r="CR58" s="539"/>
      <c r="CS58" s="539"/>
      <c r="CT58" s="540"/>
      <c r="CU58" s="541">
        <v>0</v>
      </c>
      <c r="CV58" s="542"/>
      <c r="CW58" s="542"/>
      <c r="CX58" s="543"/>
      <c r="CY58" s="544">
        <v>1032720</v>
      </c>
      <c r="CZ58" s="545"/>
      <c r="DA58" s="545"/>
      <c r="DB58" s="545"/>
      <c r="DC58" s="545"/>
      <c r="DD58" s="545"/>
      <c r="DE58" s="545"/>
      <c r="DF58" s="546"/>
      <c r="DG58" s="547"/>
      <c r="DH58" s="548"/>
      <c r="DI58" s="548"/>
      <c r="DJ58" s="548"/>
      <c r="DK58" s="548"/>
      <c r="DL58" s="548"/>
      <c r="DM58" s="548"/>
      <c r="DN58" s="548"/>
      <c r="DO58" s="548"/>
      <c r="DP58" s="548"/>
      <c r="DQ58" s="549"/>
      <c r="DR58" s="532"/>
      <c r="DS58" s="533"/>
      <c r="DT58" s="533"/>
      <c r="DU58" s="533"/>
      <c r="DV58" s="533"/>
      <c r="DW58" s="533"/>
      <c r="DX58" s="534"/>
    </row>
    <row r="59" spans="2:128" ht="11.25" customHeight="1" x14ac:dyDescent="0.2">
      <c r="AZ59" s="187"/>
      <c r="BA59" s="187"/>
      <c r="BB59" s="187"/>
      <c r="BC59" s="187"/>
      <c r="BD59" s="192"/>
      <c r="BE59" s="192"/>
      <c r="BF59" s="192"/>
      <c r="BG59" s="192"/>
      <c r="BH59" s="192"/>
      <c r="BI59" s="192"/>
      <c r="BS59" s="187"/>
      <c r="BT59" s="187"/>
      <c r="BU59" s="187"/>
      <c r="BV59" s="187"/>
      <c r="BW59" s="187"/>
      <c r="BY59" s="573"/>
      <c r="BZ59" s="574"/>
      <c r="CA59" s="535" t="s">
        <v>324</v>
      </c>
      <c r="CB59" s="536"/>
      <c r="CC59" s="536"/>
      <c r="CD59" s="536"/>
      <c r="CE59" s="536"/>
      <c r="CF59" s="536"/>
      <c r="CG59" s="536"/>
      <c r="CH59" s="536"/>
      <c r="CI59" s="536"/>
      <c r="CJ59" s="536"/>
      <c r="CK59" s="536"/>
      <c r="CL59" s="537"/>
      <c r="CM59" s="538" t="s">
        <v>113</v>
      </c>
      <c r="CN59" s="539"/>
      <c r="CO59" s="539"/>
      <c r="CP59" s="539"/>
      <c r="CQ59" s="539"/>
      <c r="CR59" s="539"/>
      <c r="CS59" s="539"/>
      <c r="CT59" s="540"/>
      <c r="CU59" s="541" t="s">
        <v>113</v>
      </c>
      <c r="CV59" s="542"/>
      <c r="CW59" s="542"/>
      <c r="CX59" s="543"/>
      <c r="CY59" s="544" t="s">
        <v>113</v>
      </c>
      <c r="CZ59" s="545"/>
      <c r="DA59" s="545"/>
      <c r="DB59" s="545"/>
      <c r="DC59" s="545"/>
      <c r="DD59" s="545"/>
      <c r="DE59" s="545"/>
      <c r="DF59" s="546"/>
      <c r="DG59" s="547"/>
      <c r="DH59" s="548"/>
      <c r="DI59" s="548"/>
      <c r="DJ59" s="548"/>
      <c r="DK59" s="548"/>
      <c r="DL59" s="548"/>
      <c r="DM59" s="548"/>
      <c r="DN59" s="548"/>
      <c r="DO59" s="548"/>
      <c r="DP59" s="548"/>
      <c r="DQ59" s="549"/>
      <c r="DR59" s="532"/>
      <c r="DS59" s="533"/>
      <c r="DT59" s="533"/>
      <c r="DU59" s="533"/>
      <c r="DV59" s="533"/>
      <c r="DW59" s="533"/>
      <c r="DX59" s="534"/>
    </row>
    <row r="60" spans="2:128" ht="11.25" customHeight="1" x14ac:dyDescent="0.2">
      <c r="BY60" s="551" t="s">
        <v>325</v>
      </c>
      <c r="BZ60" s="552"/>
      <c r="CA60" s="552"/>
      <c r="CB60" s="552"/>
      <c r="CC60" s="552"/>
      <c r="CD60" s="552"/>
      <c r="CE60" s="552"/>
      <c r="CF60" s="552"/>
      <c r="CG60" s="552"/>
      <c r="CH60" s="552"/>
      <c r="CI60" s="552"/>
      <c r="CJ60" s="552"/>
      <c r="CK60" s="552"/>
      <c r="CL60" s="553"/>
      <c r="CM60" s="554">
        <v>6827470963</v>
      </c>
      <c r="CN60" s="555"/>
      <c r="CO60" s="555"/>
      <c r="CP60" s="555"/>
      <c r="CQ60" s="555"/>
      <c r="CR60" s="555"/>
      <c r="CS60" s="555"/>
      <c r="CT60" s="556"/>
      <c r="CU60" s="557">
        <v>100</v>
      </c>
      <c r="CV60" s="558"/>
      <c r="CW60" s="558"/>
      <c r="CX60" s="559"/>
      <c r="CY60" s="560">
        <v>5644898541</v>
      </c>
      <c r="CZ60" s="561"/>
      <c r="DA60" s="561"/>
      <c r="DB60" s="561"/>
      <c r="DC60" s="561"/>
      <c r="DD60" s="561"/>
      <c r="DE60" s="561"/>
      <c r="DF60" s="562"/>
      <c r="DG60" s="563"/>
      <c r="DH60" s="564"/>
      <c r="DI60" s="564"/>
      <c r="DJ60" s="564"/>
      <c r="DK60" s="564"/>
      <c r="DL60" s="564"/>
      <c r="DM60" s="564"/>
      <c r="DN60" s="564"/>
      <c r="DO60" s="564"/>
      <c r="DP60" s="564"/>
      <c r="DQ60" s="565"/>
      <c r="DR60" s="566"/>
      <c r="DS60" s="567"/>
      <c r="DT60" s="567"/>
      <c r="DU60" s="567"/>
      <c r="DV60" s="567"/>
      <c r="DW60" s="567"/>
      <c r="DX60" s="568"/>
    </row>
    <row r="61" spans="2:128" ht="11.25" customHeight="1" x14ac:dyDescent="0.2">
      <c r="AP61" s="189"/>
      <c r="AQ61" s="189"/>
      <c r="AR61" s="189"/>
      <c r="AS61" s="189"/>
      <c r="AT61" s="189"/>
      <c r="AU61" s="189"/>
      <c r="AV61" s="189"/>
      <c r="AW61" s="189"/>
      <c r="AX61" s="189"/>
      <c r="AY61" s="189"/>
      <c r="AZ61" s="189"/>
      <c r="BA61" s="189"/>
      <c r="BB61" s="189"/>
      <c r="BC61" s="189"/>
      <c r="BD61" s="189"/>
      <c r="BE61" s="189"/>
      <c r="BF61" s="189"/>
      <c r="BG61" s="189"/>
      <c r="BH61" s="189"/>
      <c r="BI61" s="189"/>
      <c r="BJ61" s="189"/>
      <c r="BK61" s="189"/>
      <c r="BL61" s="189"/>
      <c r="BM61" s="189"/>
      <c r="BN61" s="189"/>
      <c r="BO61" s="189"/>
      <c r="BP61" s="189"/>
      <c r="BQ61" s="189"/>
      <c r="BR61" s="189"/>
      <c r="BS61" s="189"/>
      <c r="BT61" s="189"/>
      <c r="BU61" s="189"/>
      <c r="BV61" s="189"/>
      <c r="BW61" s="189"/>
    </row>
    <row r="62" spans="2:128" ht="11.25" customHeight="1" x14ac:dyDescent="0.2">
      <c r="AP62" s="192"/>
      <c r="AQ62" s="192"/>
      <c r="AR62" s="192"/>
      <c r="AS62" s="192"/>
      <c r="AT62" s="193"/>
      <c r="BD62" s="188"/>
      <c r="BE62" s="188"/>
      <c r="BF62" s="188"/>
      <c r="BG62" s="188"/>
      <c r="BH62" s="188"/>
      <c r="BI62" s="188"/>
      <c r="BJ62" s="188"/>
      <c r="BK62" s="188"/>
      <c r="BL62" s="188"/>
      <c r="BM62" s="188"/>
      <c r="BN62" s="188"/>
      <c r="BO62" s="188"/>
      <c r="BP62" s="188"/>
      <c r="BQ62" s="188"/>
      <c r="BR62" s="188"/>
      <c r="BS62" s="188"/>
      <c r="BT62" s="188"/>
      <c r="BU62" s="188"/>
      <c r="BV62" s="188"/>
      <c r="BW62" s="188"/>
    </row>
    <row r="63" spans="2:128" ht="11.25" customHeight="1" x14ac:dyDescent="0.2">
      <c r="AP63" s="192"/>
      <c r="AQ63" s="192"/>
      <c r="AR63" s="192"/>
      <c r="AS63" s="192"/>
      <c r="AT63" s="193"/>
      <c r="BD63" s="188"/>
      <c r="BE63" s="188"/>
      <c r="BF63" s="188"/>
      <c r="BG63" s="188"/>
      <c r="BH63" s="188"/>
      <c r="BI63" s="188"/>
      <c r="BJ63" s="188"/>
      <c r="BK63" s="188"/>
      <c r="BL63" s="188"/>
      <c r="BM63" s="188"/>
      <c r="BN63" s="188"/>
      <c r="BO63" s="188"/>
      <c r="BP63" s="188"/>
      <c r="BQ63" s="188"/>
      <c r="BR63" s="188"/>
      <c r="BS63" s="188"/>
      <c r="BT63" s="188"/>
      <c r="BU63" s="188"/>
      <c r="BV63" s="188"/>
      <c r="BW63" s="188"/>
    </row>
    <row r="64" spans="2:128" ht="11.25" customHeight="1" x14ac:dyDescent="0.2">
      <c r="AP64" s="192"/>
      <c r="AQ64" s="192"/>
      <c r="AR64" s="192"/>
      <c r="AS64" s="192"/>
      <c r="AT64" s="193"/>
      <c r="BD64" s="188"/>
      <c r="BE64" s="188"/>
      <c r="BF64" s="188"/>
      <c r="BG64" s="188"/>
      <c r="BH64" s="188"/>
      <c r="BI64" s="188"/>
      <c r="BJ64" s="188"/>
      <c r="BK64" s="188"/>
      <c r="BL64" s="188"/>
      <c r="BM64" s="188"/>
      <c r="BN64" s="188"/>
      <c r="BO64" s="188"/>
      <c r="BP64" s="188"/>
      <c r="BQ64" s="188"/>
      <c r="BR64" s="188"/>
      <c r="BS64" s="188"/>
      <c r="BT64" s="188"/>
      <c r="BU64" s="188"/>
      <c r="BV64" s="188"/>
      <c r="BW64" s="188"/>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zJE/W7Bf/nVe7AwQTJHr1E+jHQzMnmjya26J3Q3CvyNpToAaNdPObUAEOhzKoJuCIRpJMmQtw9iXRZwi45VgSA==" saltValue="wJptnEo7ssmHs+ywVetlew==" spinCount="100000" sheet="1" objects="1" scenarios="1"/>
  <mergeCells count="635">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AP38:AS40"/>
    <mergeCell ref="AT38:AT40"/>
    <mergeCell ref="AX38:BC38"/>
    <mergeCell ref="BD38:BH38"/>
    <mergeCell ref="BI38:BM38"/>
    <mergeCell ref="BN38:BR38"/>
    <mergeCell ref="BS38:BW38"/>
    <mergeCell ref="AP37:BC37"/>
    <mergeCell ref="BD37:BM37"/>
    <mergeCell ref="BN37:BW37"/>
    <mergeCell ref="BY38:CL38"/>
    <mergeCell ref="CM38:CT38"/>
    <mergeCell ref="CU38:CX38"/>
    <mergeCell ref="CY38:DF38"/>
    <mergeCell ref="DG38:DQ38"/>
    <mergeCell ref="DR38:DX38"/>
    <mergeCell ref="CY37:DF37"/>
    <mergeCell ref="DG37:DQ37"/>
    <mergeCell ref="DR37:DX37"/>
    <mergeCell ref="BY37:CL37"/>
    <mergeCell ref="CM37:CT37"/>
    <mergeCell ref="CU37:CX37"/>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CU54:CX54"/>
    <mergeCell ref="CY54:DF54"/>
    <mergeCell ref="CA58:CL58"/>
    <mergeCell ref="CM58:CT58"/>
    <mergeCell ref="CU58:CX58"/>
    <mergeCell ref="CY58:DF58"/>
    <mergeCell ref="DG58:DQ58"/>
    <mergeCell ref="DG52:DQ52"/>
    <mergeCell ref="DR52:DX52"/>
    <mergeCell ref="BY60:CL60"/>
    <mergeCell ref="CM60:CT60"/>
    <mergeCell ref="CU60:CX60"/>
    <mergeCell ref="CY60:DF60"/>
    <mergeCell ref="DG60:DQ60"/>
    <mergeCell ref="DR60:DX60"/>
    <mergeCell ref="CA59:CL59"/>
    <mergeCell ref="CM59:CT59"/>
    <mergeCell ref="CU59:CX59"/>
    <mergeCell ref="CY59:DF59"/>
    <mergeCell ref="DG59:DQ59"/>
    <mergeCell ref="DR59:DX59"/>
    <mergeCell ref="BY55:BZ59"/>
    <mergeCell ref="CA55:CL55"/>
    <mergeCell ref="CM55:CT55"/>
    <mergeCell ref="CU55:CX55"/>
    <mergeCell ref="CY55:DF55"/>
    <mergeCell ref="DG55:DQ55"/>
    <mergeCell ref="B46:BX46"/>
    <mergeCell ref="B47:BX47"/>
    <mergeCell ref="DR58:DX58"/>
    <mergeCell ref="CA57:CL57"/>
    <mergeCell ref="CM57:CT57"/>
    <mergeCell ref="CU57:CX57"/>
    <mergeCell ref="CY57:DF57"/>
    <mergeCell ref="DG57:DQ57"/>
    <mergeCell ref="DR57:DX57"/>
    <mergeCell ref="DR55:DX55"/>
    <mergeCell ref="CA56:CL56"/>
    <mergeCell ref="CM56:CT56"/>
    <mergeCell ref="CU56:CX56"/>
    <mergeCell ref="CY56:DF56"/>
    <mergeCell ref="DG56:DQ56"/>
    <mergeCell ref="DR56:DX56"/>
    <mergeCell ref="DG54:DQ54"/>
    <mergeCell ref="DR54:DX54"/>
    <mergeCell ref="AZ55:BC55"/>
    <mergeCell ref="BS55:BW55"/>
    <mergeCell ref="AZ54:BC54"/>
    <mergeCell ref="BS54:BW54"/>
    <mergeCell ref="BY54:CL54"/>
    <mergeCell ref="CM54:CT5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198" customWidth="1"/>
    <col min="131" max="131" width="1.6640625" style="198" customWidth="1"/>
    <col min="132" max="16384" width="9" style="198" hidden="1"/>
  </cols>
  <sheetData>
    <row r="1" spans="1:131" ht="11.25" customHeight="1" thickBot="1" x14ac:dyDescent="0.25">
      <c r="A1" s="194"/>
      <c r="B1" s="194"/>
      <c r="C1" s="194"/>
      <c r="D1" s="194"/>
      <c r="E1" s="194"/>
      <c r="F1" s="194"/>
      <c r="G1" s="194"/>
      <c r="H1" s="194"/>
      <c r="I1" s="194"/>
      <c r="J1" s="194"/>
      <c r="K1" s="194"/>
      <c r="L1" s="194"/>
      <c r="M1" s="194"/>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195"/>
      <c r="DI1" s="195"/>
      <c r="DJ1" s="195"/>
      <c r="DK1" s="195"/>
      <c r="DL1" s="195"/>
      <c r="DM1" s="195"/>
      <c r="DN1" s="195"/>
      <c r="DO1" s="195"/>
      <c r="DP1" s="195"/>
      <c r="DQ1" s="196"/>
      <c r="DR1" s="196"/>
      <c r="DS1" s="196"/>
      <c r="DT1" s="196"/>
      <c r="DU1" s="196"/>
      <c r="DV1" s="196"/>
      <c r="DW1" s="196"/>
      <c r="DX1" s="196"/>
      <c r="DY1" s="196"/>
      <c r="DZ1" s="196"/>
      <c r="EA1" s="197"/>
    </row>
    <row r="2" spans="1:131" ht="26.25" customHeight="1" thickBot="1" x14ac:dyDescent="0.25">
      <c r="A2" s="199" t="s">
        <v>326</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038" t="s">
        <v>327</v>
      </c>
      <c r="DK2" s="1039"/>
      <c r="DL2" s="1039"/>
      <c r="DM2" s="1039"/>
      <c r="DN2" s="1039"/>
      <c r="DO2" s="1040"/>
      <c r="DP2" s="195"/>
      <c r="DQ2" s="1038" t="s">
        <v>328</v>
      </c>
      <c r="DR2" s="1039"/>
      <c r="DS2" s="1039"/>
      <c r="DT2" s="1039"/>
      <c r="DU2" s="1039"/>
      <c r="DV2" s="1039"/>
      <c r="DW2" s="1039"/>
      <c r="DX2" s="1039"/>
      <c r="DY2" s="1039"/>
      <c r="DZ2" s="1040"/>
      <c r="EA2" s="197"/>
    </row>
    <row r="3" spans="1:131" ht="11.25" customHeight="1" x14ac:dyDescent="0.2">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c r="CH3" s="195"/>
      <c r="CI3" s="195"/>
      <c r="CJ3" s="195"/>
      <c r="CK3" s="195"/>
      <c r="CL3" s="195"/>
      <c r="CM3" s="195"/>
      <c r="CN3" s="195"/>
      <c r="CO3" s="195"/>
      <c r="CP3" s="195"/>
      <c r="CQ3" s="195"/>
      <c r="CR3" s="195"/>
      <c r="CS3" s="195"/>
      <c r="CT3" s="195"/>
      <c r="CU3" s="195"/>
      <c r="CV3" s="195"/>
      <c r="CW3" s="195"/>
      <c r="CX3" s="195"/>
      <c r="CY3" s="195"/>
      <c r="CZ3" s="195"/>
      <c r="DA3" s="195"/>
      <c r="DB3" s="195"/>
      <c r="DC3" s="195"/>
      <c r="DD3" s="195"/>
      <c r="DE3" s="195"/>
      <c r="DF3" s="195"/>
      <c r="DG3" s="195"/>
      <c r="DH3" s="195"/>
      <c r="DI3" s="195"/>
      <c r="DJ3" s="195"/>
      <c r="DK3" s="195"/>
      <c r="DL3" s="195"/>
      <c r="DM3" s="195"/>
      <c r="DN3" s="195"/>
      <c r="DO3" s="195"/>
      <c r="DP3" s="195"/>
      <c r="DQ3" s="195"/>
      <c r="DR3" s="195"/>
      <c r="DS3" s="195"/>
      <c r="DT3" s="195"/>
      <c r="DU3" s="195"/>
      <c r="DV3" s="195"/>
      <c r="DW3" s="195"/>
      <c r="DX3" s="195"/>
      <c r="DY3" s="195"/>
      <c r="DZ3" s="195"/>
      <c r="EA3" s="197"/>
    </row>
    <row r="4" spans="1:131" s="203" customFormat="1" ht="26.25" customHeight="1" thickBot="1" x14ac:dyDescent="0.25">
      <c r="A4" s="982" t="s">
        <v>329</v>
      </c>
      <c r="B4" s="982"/>
      <c r="C4" s="982"/>
      <c r="D4" s="982"/>
      <c r="E4" s="982"/>
      <c r="F4" s="982"/>
      <c r="G4" s="982"/>
      <c r="H4" s="982"/>
      <c r="I4" s="982"/>
      <c r="J4" s="982"/>
      <c r="K4" s="982"/>
      <c r="L4" s="982"/>
      <c r="M4" s="982"/>
      <c r="N4" s="982"/>
      <c r="O4" s="982"/>
      <c r="P4" s="982"/>
      <c r="Q4" s="982"/>
      <c r="R4" s="982"/>
      <c r="S4" s="982"/>
      <c r="T4" s="982"/>
      <c r="U4" s="982"/>
      <c r="V4" s="982"/>
      <c r="W4" s="982"/>
      <c r="X4" s="982"/>
      <c r="Y4" s="982"/>
      <c r="Z4" s="982"/>
      <c r="AA4" s="982"/>
      <c r="AB4" s="982"/>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200"/>
      <c r="BA4" s="200"/>
      <c r="BB4" s="200"/>
      <c r="BC4" s="200"/>
      <c r="BD4" s="200"/>
      <c r="BE4" s="201"/>
      <c r="BF4" s="201"/>
      <c r="BG4" s="201"/>
      <c r="BH4" s="201"/>
      <c r="BI4" s="201"/>
      <c r="BJ4" s="201"/>
      <c r="BK4" s="201"/>
      <c r="BL4" s="201"/>
      <c r="BM4" s="201"/>
      <c r="BN4" s="201"/>
      <c r="BO4" s="201"/>
      <c r="BP4" s="201"/>
      <c r="BQ4" s="200" t="s">
        <v>330</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2">
      <c r="A5" s="907" t="s">
        <v>331</v>
      </c>
      <c r="B5" s="908"/>
      <c r="C5" s="908"/>
      <c r="D5" s="908"/>
      <c r="E5" s="908"/>
      <c r="F5" s="908"/>
      <c r="G5" s="908"/>
      <c r="H5" s="908"/>
      <c r="I5" s="908"/>
      <c r="J5" s="908"/>
      <c r="K5" s="908"/>
      <c r="L5" s="908"/>
      <c r="M5" s="908"/>
      <c r="N5" s="908"/>
      <c r="O5" s="908"/>
      <c r="P5" s="909"/>
      <c r="Q5" s="913" t="s">
        <v>332</v>
      </c>
      <c r="R5" s="914"/>
      <c r="S5" s="914"/>
      <c r="T5" s="914"/>
      <c r="U5" s="915"/>
      <c r="V5" s="913" t="s">
        <v>333</v>
      </c>
      <c r="W5" s="914"/>
      <c r="X5" s="914"/>
      <c r="Y5" s="914"/>
      <c r="Z5" s="915"/>
      <c r="AA5" s="913" t="s">
        <v>334</v>
      </c>
      <c r="AB5" s="914"/>
      <c r="AC5" s="914"/>
      <c r="AD5" s="914"/>
      <c r="AE5" s="914"/>
      <c r="AF5" s="1041" t="s">
        <v>335</v>
      </c>
      <c r="AG5" s="914"/>
      <c r="AH5" s="914"/>
      <c r="AI5" s="914"/>
      <c r="AJ5" s="926"/>
      <c r="AK5" s="914" t="s">
        <v>336</v>
      </c>
      <c r="AL5" s="914"/>
      <c r="AM5" s="914"/>
      <c r="AN5" s="914"/>
      <c r="AO5" s="915"/>
      <c r="AP5" s="913" t="s">
        <v>337</v>
      </c>
      <c r="AQ5" s="914"/>
      <c r="AR5" s="914"/>
      <c r="AS5" s="914"/>
      <c r="AT5" s="915"/>
      <c r="AU5" s="913" t="s">
        <v>338</v>
      </c>
      <c r="AV5" s="914"/>
      <c r="AW5" s="914"/>
      <c r="AX5" s="914"/>
      <c r="AY5" s="926"/>
      <c r="AZ5" s="200"/>
      <c r="BA5" s="200"/>
      <c r="BB5" s="200"/>
      <c r="BC5" s="200"/>
      <c r="BD5" s="200"/>
      <c r="BE5" s="201"/>
      <c r="BF5" s="201"/>
      <c r="BG5" s="201"/>
      <c r="BH5" s="201"/>
      <c r="BI5" s="201"/>
      <c r="BJ5" s="201"/>
      <c r="BK5" s="201"/>
      <c r="BL5" s="201"/>
      <c r="BM5" s="201"/>
      <c r="BN5" s="201"/>
      <c r="BO5" s="201"/>
      <c r="BP5" s="201"/>
      <c r="BQ5" s="907" t="s">
        <v>339</v>
      </c>
      <c r="BR5" s="908"/>
      <c r="BS5" s="908"/>
      <c r="BT5" s="908"/>
      <c r="BU5" s="908"/>
      <c r="BV5" s="908"/>
      <c r="BW5" s="908"/>
      <c r="BX5" s="908"/>
      <c r="BY5" s="908"/>
      <c r="BZ5" s="908"/>
      <c r="CA5" s="908"/>
      <c r="CB5" s="908"/>
      <c r="CC5" s="908"/>
      <c r="CD5" s="908"/>
      <c r="CE5" s="908"/>
      <c r="CF5" s="908"/>
      <c r="CG5" s="909"/>
      <c r="CH5" s="913" t="s">
        <v>340</v>
      </c>
      <c r="CI5" s="914"/>
      <c r="CJ5" s="914"/>
      <c r="CK5" s="914"/>
      <c r="CL5" s="915"/>
      <c r="CM5" s="913" t="s">
        <v>341</v>
      </c>
      <c r="CN5" s="914"/>
      <c r="CO5" s="914"/>
      <c r="CP5" s="914"/>
      <c r="CQ5" s="915"/>
      <c r="CR5" s="913" t="s">
        <v>342</v>
      </c>
      <c r="CS5" s="914"/>
      <c r="CT5" s="914"/>
      <c r="CU5" s="914"/>
      <c r="CV5" s="915"/>
      <c r="CW5" s="913" t="s">
        <v>343</v>
      </c>
      <c r="CX5" s="914"/>
      <c r="CY5" s="914"/>
      <c r="CZ5" s="914"/>
      <c r="DA5" s="915"/>
      <c r="DB5" s="913" t="s">
        <v>344</v>
      </c>
      <c r="DC5" s="914"/>
      <c r="DD5" s="914"/>
      <c r="DE5" s="914"/>
      <c r="DF5" s="915"/>
      <c r="DG5" s="1026" t="s">
        <v>345</v>
      </c>
      <c r="DH5" s="1027"/>
      <c r="DI5" s="1027"/>
      <c r="DJ5" s="1027"/>
      <c r="DK5" s="1028"/>
      <c r="DL5" s="1026" t="s">
        <v>346</v>
      </c>
      <c r="DM5" s="1027"/>
      <c r="DN5" s="1027"/>
      <c r="DO5" s="1027"/>
      <c r="DP5" s="1028"/>
      <c r="DQ5" s="913" t="s">
        <v>347</v>
      </c>
      <c r="DR5" s="914"/>
      <c r="DS5" s="914"/>
      <c r="DT5" s="914"/>
      <c r="DU5" s="915"/>
      <c r="DV5" s="913" t="s">
        <v>338</v>
      </c>
      <c r="DW5" s="914"/>
      <c r="DX5" s="914"/>
      <c r="DY5" s="914"/>
      <c r="DZ5" s="926"/>
      <c r="EA5" s="202"/>
    </row>
    <row r="6" spans="1:131" s="203" customFormat="1" ht="26.25" customHeight="1" thickBot="1" x14ac:dyDescent="0.25">
      <c r="A6" s="910"/>
      <c r="B6" s="911"/>
      <c r="C6" s="911"/>
      <c r="D6" s="911"/>
      <c r="E6" s="911"/>
      <c r="F6" s="911"/>
      <c r="G6" s="911"/>
      <c r="H6" s="911"/>
      <c r="I6" s="911"/>
      <c r="J6" s="911"/>
      <c r="K6" s="911"/>
      <c r="L6" s="911"/>
      <c r="M6" s="911"/>
      <c r="N6" s="911"/>
      <c r="O6" s="911"/>
      <c r="P6" s="912"/>
      <c r="Q6" s="916"/>
      <c r="R6" s="917"/>
      <c r="S6" s="917"/>
      <c r="T6" s="917"/>
      <c r="U6" s="918"/>
      <c r="V6" s="916"/>
      <c r="W6" s="917"/>
      <c r="X6" s="917"/>
      <c r="Y6" s="917"/>
      <c r="Z6" s="918"/>
      <c r="AA6" s="916"/>
      <c r="AB6" s="917"/>
      <c r="AC6" s="917"/>
      <c r="AD6" s="917"/>
      <c r="AE6" s="917"/>
      <c r="AF6" s="1042"/>
      <c r="AG6" s="917"/>
      <c r="AH6" s="917"/>
      <c r="AI6" s="917"/>
      <c r="AJ6" s="927"/>
      <c r="AK6" s="917"/>
      <c r="AL6" s="917"/>
      <c r="AM6" s="917"/>
      <c r="AN6" s="917"/>
      <c r="AO6" s="918"/>
      <c r="AP6" s="916"/>
      <c r="AQ6" s="917"/>
      <c r="AR6" s="917"/>
      <c r="AS6" s="917"/>
      <c r="AT6" s="918"/>
      <c r="AU6" s="916"/>
      <c r="AV6" s="917"/>
      <c r="AW6" s="917"/>
      <c r="AX6" s="917"/>
      <c r="AY6" s="927"/>
      <c r="AZ6" s="200"/>
      <c r="BA6" s="200"/>
      <c r="BB6" s="200"/>
      <c r="BC6" s="200"/>
      <c r="BD6" s="200"/>
      <c r="BE6" s="201"/>
      <c r="BF6" s="201"/>
      <c r="BG6" s="201"/>
      <c r="BH6" s="201"/>
      <c r="BI6" s="201"/>
      <c r="BJ6" s="201"/>
      <c r="BK6" s="201"/>
      <c r="BL6" s="201"/>
      <c r="BM6" s="201"/>
      <c r="BN6" s="201"/>
      <c r="BO6" s="201"/>
      <c r="BP6" s="201"/>
      <c r="BQ6" s="910"/>
      <c r="BR6" s="911"/>
      <c r="BS6" s="911"/>
      <c r="BT6" s="911"/>
      <c r="BU6" s="911"/>
      <c r="BV6" s="911"/>
      <c r="BW6" s="911"/>
      <c r="BX6" s="911"/>
      <c r="BY6" s="911"/>
      <c r="BZ6" s="911"/>
      <c r="CA6" s="911"/>
      <c r="CB6" s="911"/>
      <c r="CC6" s="911"/>
      <c r="CD6" s="911"/>
      <c r="CE6" s="911"/>
      <c r="CF6" s="911"/>
      <c r="CG6" s="912"/>
      <c r="CH6" s="916"/>
      <c r="CI6" s="917"/>
      <c r="CJ6" s="917"/>
      <c r="CK6" s="917"/>
      <c r="CL6" s="918"/>
      <c r="CM6" s="916"/>
      <c r="CN6" s="917"/>
      <c r="CO6" s="917"/>
      <c r="CP6" s="917"/>
      <c r="CQ6" s="918"/>
      <c r="CR6" s="916"/>
      <c r="CS6" s="917"/>
      <c r="CT6" s="917"/>
      <c r="CU6" s="917"/>
      <c r="CV6" s="918"/>
      <c r="CW6" s="916"/>
      <c r="CX6" s="917"/>
      <c r="CY6" s="917"/>
      <c r="CZ6" s="917"/>
      <c r="DA6" s="918"/>
      <c r="DB6" s="916"/>
      <c r="DC6" s="917"/>
      <c r="DD6" s="917"/>
      <c r="DE6" s="917"/>
      <c r="DF6" s="918"/>
      <c r="DG6" s="1029"/>
      <c r="DH6" s="1030"/>
      <c r="DI6" s="1030"/>
      <c r="DJ6" s="1030"/>
      <c r="DK6" s="1031"/>
      <c r="DL6" s="1029"/>
      <c r="DM6" s="1030"/>
      <c r="DN6" s="1030"/>
      <c r="DO6" s="1030"/>
      <c r="DP6" s="1031"/>
      <c r="DQ6" s="916"/>
      <c r="DR6" s="917"/>
      <c r="DS6" s="917"/>
      <c r="DT6" s="917"/>
      <c r="DU6" s="918"/>
      <c r="DV6" s="916"/>
      <c r="DW6" s="917"/>
      <c r="DX6" s="917"/>
      <c r="DY6" s="917"/>
      <c r="DZ6" s="927"/>
      <c r="EA6" s="202"/>
    </row>
    <row r="7" spans="1:131" s="203" customFormat="1" ht="26.25" customHeight="1" thickTop="1" x14ac:dyDescent="0.2">
      <c r="A7" s="204">
        <v>1</v>
      </c>
      <c r="B7" s="965" t="s">
        <v>548</v>
      </c>
      <c r="C7" s="966"/>
      <c r="D7" s="966"/>
      <c r="E7" s="966"/>
      <c r="F7" s="966"/>
      <c r="G7" s="966"/>
      <c r="H7" s="966"/>
      <c r="I7" s="966"/>
      <c r="J7" s="966"/>
      <c r="K7" s="966"/>
      <c r="L7" s="966"/>
      <c r="M7" s="966"/>
      <c r="N7" s="966"/>
      <c r="O7" s="966"/>
      <c r="P7" s="967"/>
      <c r="Q7" s="1032">
        <v>6964118</v>
      </c>
      <c r="R7" s="1033"/>
      <c r="S7" s="1033"/>
      <c r="T7" s="1033"/>
      <c r="U7" s="1033"/>
      <c r="V7" s="1033">
        <v>6693202</v>
      </c>
      <c r="W7" s="1033"/>
      <c r="X7" s="1033"/>
      <c r="Y7" s="1033"/>
      <c r="Z7" s="1033"/>
      <c r="AA7" s="1033">
        <v>270917</v>
      </c>
      <c r="AB7" s="1033"/>
      <c r="AC7" s="1033"/>
      <c r="AD7" s="1033"/>
      <c r="AE7" s="1034"/>
      <c r="AF7" s="1035">
        <v>130034</v>
      </c>
      <c r="AG7" s="1036"/>
      <c r="AH7" s="1036"/>
      <c r="AI7" s="1036"/>
      <c r="AJ7" s="1037"/>
      <c r="AK7" s="1019">
        <v>120657</v>
      </c>
      <c r="AL7" s="1020"/>
      <c r="AM7" s="1020"/>
      <c r="AN7" s="1020"/>
      <c r="AO7" s="1020"/>
      <c r="AP7" s="1020">
        <v>5234743</v>
      </c>
      <c r="AQ7" s="1020"/>
      <c r="AR7" s="1020"/>
      <c r="AS7" s="1020"/>
      <c r="AT7" s="1020"/>
      <c r="AU7" s="1021"/>
      <c r="AV7" s="1021"/>
      <c r="AW7" s="1021"/>
      <c r="AX7" s="1021"/>
      <c r="AY7" s="1022"/>
      <c r="AZ7" s="200"/>
      <c r="BA7" s="200"/>
      <c r="BB7" s="200"/>
      <c r="BC7" s="200"/>
      <c r="BD7" s="200"/>
      <c r="BE7" s="201"/>
      <c r="BF7" s="201"/>
      <c r="BG7" s="201"/>
      <c r="BH7" s="201"/>
      <c r="BI7" s="201"/>
      <c r="BJ7" s="201"/>
      <c r="BK7" s="201"/>
      <c r="BL7" s="201"/>
      <c r="BM7" s="201"/>
      <c r="BN7" s="201"/>
      <c r="BO7" s="201"/>
      <c r="BP7" s="201"/>
      <c r="BQ7" s="204">
        <v>1</v>
      </c>
      <c r="BR7" s="205"/>
      <c r="BS7" s="1023" t="s">
        <v>566</v>
      </c>
      <c r="BT7" s="1024"/>
      <c r="BU7" s="1024"/>
      <c r="BV7" s="1024"/>
      <c r="BW7" s="1024"/>
      <c r="BX7" s="1024"/>
      <c r="BY7" s="1024"/>
      <c r="BZ7" s="1024"/>
      <c r="CA7" s="1024"/>
      <c r="CB7" s="1024"/>
      <c r="CC7" s="1024"/>
      <c r="CD7" s="1024"/>
      <c r="CE7" s="1024"/>
      <c r="CF7" s="1024"/>
      <c r="CG7" s="1025"/>
      <c r="CH7" s="1016">
        <v>14</v>
      </c>
      <c r="CI7" s="1017"/>
      <c r="CJ7" s="1017"/>
      <c r="CK7" s="1017"/>
      <c r="CL7" s="1018"/>
      <c r="CM7" s="1016">
        <v>271</v>
      </c>
      <c r="CN7" s="1017"/>
      <c r="CO7" s="1017"/>
      <c r="CP7" s="1017"/>
      <c r="CQ7" s="1018"/>
      <c r="CR7" s="1016">
        <v>101</v>
      </c>
      <c r="CS7" s="1017"/>
      <c r="CT7" s="1017"/>
      <c r="CU7" s="1017"/>
      <c r="CV7" s="1018"/>
      <c r="CW7" s="1016">
        <v>84</v>
      </c>
      <c r="CX7" s="1017"/>
      <c r="CY7" s="1017"/>
      <c r="CZ7" s="1017"/>
      <c r="DA7" s="1018"/>
      <c r="DB7" s="1016" t="s">
        <v>481</v>
      </c>
      <c r="DC7" s="1017"/>
      <c r="DD7" s="1017"/>
      <c r="DE7" s="1017"/>
      <c r="DF7" s="1018"/>
      <c r="DG7" s="1016" t="s">
        <v>481</v>
      </c>
      <c r="DH7" s="1017"/>
      <c r="DI7" s="1017"/>
      <c r="DJ7" s="1017"/>
      <c r="DK7" s="1018"/>
      <c r="DL7" s="1016" t="s">
        <v>481</v>
      </c>
      <c r="DM7" s="1017"/>
      <c r="DN7" s="1017"/>
      <c r="DO7" s="1017"/>
      <c r="DP7" s="1018"/>
      <c r="DQ7" s="1016" t="s">
        <v>481</v>
      </c>
      <c r="DR7" s="1017"/>
      <c r="DS7" s="1017"/>
      <c r="DT7" s="1017"/>
      <c r="DU7" s="1018"/>
      <c r="DV7" s="1043"/>
      <c r="DW7" s="1044"/>
      <c r="DX7" s="1044"/>
      <c r="DY7" s="1044"/>
      <c r="DZ7" s="1045"/>
      <c r="EA7" s="202"/>
    </row>
    <row r="8" spans="1:131" s="203" customFormat="1" ht="26.25" customHeight="1" x14ac:dyDescent="0.2">
      <c r="A8" s="206">
        <v>2</v>
      </c>
      <c r="B8" s="950" t="s">
        <v>549</v>
      </c>
      <c r="C8" s="951"/>
      <c r="D8" s="951"/>
      <c r="E8" s="951"/>
      <c r="F8" s="951"/>
      <c r="G8" s="951"/>
      <c r="H8" s="951"/>
      <c r="I8" s="951"/>
      <c r="J8" s="951"/>
      <c r="K8" s="951"/>
      <c r="L8" s="951"/>
      <c r="M8" s="951"/>
      <c r="N8" s="951"/>
      <c r="O8" s="951"/>
      <c r="P8" s="952"/>
      <c r="Q8" s="957">
        <v>976229</v>
      </c>
      <c r="R8" s="954"/>
      <c r="S8" s="954"/>
      <c r="T8" s="954"/>
      <c r="U8" s="954"/>
      <c r="V8" s="954">
        <v>976299</v>
      </c>
      <c r="W8" s="954"/>
      <c r="X8" s="954"/>
      <c r="Y8" s="954"/>
      <c r="Z8" s="954"/>
      <c r="AA8" s="954" t="s">
        <v>550</v>
      </c>
      <c r="AB8" s="954"/>
      <c r="AC8" s="954"/>
      <c r="AD8" s="954"/>
      <c r="AE8" s="958"/>
      <c r="AF8" s="1011" t="s">
        <v>551</v>
      </c>
      <c r="AG8" s="1012"/>
      <c r="AH8" s="1012"/>
      <c r="AI8" s="1012"/>
      <c r="AJ8" s="1013"/>
      <c r="AK8" s="1014">
        <v>976299</v>
      </c>
      <c r="AL8" s="1015"/>
      <c r="AM8" s="1015"/>
      <c r="AN8" s="1015"/>
      <c r="AO8" s="1015"/>
      <c r="AP8" s="1015" t="s">
        <v>550</v>
      </c>
      <c r="AQ8" s="1015"/>
      <c r="AR8" s="1015"/>
      <c r="AS8" s="1015"/>
      <c r="AT8" s="1015"/>
      <c r="AU8" s="1009"/>
      <c r="AV8" s="1009"/>
      <c r="AW8" s="1009"/>
      <c r="AX8" s="1009"/>
      <c r="AY8" s="1010"/>
      <c r="AZ8" s="200"/>
      <c r="BA8" s="200"/>
      <c r="BB8" s="200"/>
      <c r="BC8" s="200"/>
      <c r="BD8" s="200"/>
      <c r="BE8" s="201"/>
      <c r="BF8" s="201"/>
      <c r="BG8" s="201"/>
      <c r="BH8" s="201"/>
      <c r="BI8" s="201"/>
      <c r="BJ8" s="201"/>
      <c r="BK8" s="201"/>
      <c r="BL8" s="201"/>
      <c r="BM8" s="201"/>
      <c r="BN8" s="201"/>
      <c r="BO8" s="201"/>
      <c r="BP8" s="201"/>
      <c r="BQ8" s="206">
        <v>2</v>
      </c>
      <c r="BR8" s="207"/>
      <c r="BS8" s="894" t="s">
        <v>567</v>
      </c>
      <c r="BT8" s="895"/>
      <c r="BU8" s="895"/>
      <c r="BV8" s="895"/>
      <c r="BW8" s="895"/>
      <c r="BX8" s="895"/>
      <c r="BY8" s="895"/>
      <c r="BZ8" s="895"/>
      <c r="CA8" s="895"/>
      <c r="CB8" s="895"/>
      <c r="CC8" s="895"/>
      <c r="CD8" s="895"/>
      <c r="CE8" s="895"/>
      <c r="CF8" s="895"/>
      <c r="CG8" s="896"/>
      <c r="CH8" s="891">
        <v>16</v>
      </c>
      <c r="CI8" s="892"/>
      <c r="CJ8" s="892"/>
      <c r="CK8" s="892"/>
      <c r="CL8" s="893"/>
      <c r="CM8" s="891">
        <v>4883</v>
      </c>
      <c r="CN8" s="892"/>
      <c r="CO8" s="892"/>
      <c r="CP8" s="892"/>
      <c r="CQ8" s="893"/>
      <c r="CR8" s="891">
        <v>1818</v>
      </c>
      <c r="CS8" s="892"/>
      <c r="CT8" s="892"/>
      <c r="CU8" s="892"/>
      <c r="CV8" s="893"/>
      <c r="CW8" s="891">
        <v>548</v>
      </c>
      <c r="CX8" s="892"/>
      <c r="CY8" s="892"/>
      <c r="CZ8" s="892"/>
      <c r="DA8" s="893"/>
      <c r="DB8" s="891">
        <v>2240</v>
      </c>
      <c r="DC8" s="892"/>
      <c r="DD8" s="892"/>
      <c r="DE8" s="892"/>
      <c r="DF8" s="893"/>
      <c r="DG8" s="891" t="s">
        <v>481</v>
      </c>
      <c r="DH8" s="892"/>
      <c r="DI8" s="892"/>
      <c r="DJ8" s="892"/>
      <c r="DK8" s="893"/>
      <c r="DL8" s="891" t="s">
        <v>481</v>
      </c>
      <c r="DM8" s="892"/>
      <c r="DN8" s="892"/>
      <c r="DO8" s="892"/>
      <c r="DP8" s="893"/>
      <c r="DQ8" s="891" t="s">
        <v>481</v>
      </c>
      <c r="DR8" s="892"/>
      <c r="DS8" s="892"/>
      <c r="DT8" s="892"/>
      <c r="DU8" s="893"/>
      <c r="DV8" s="904"/>
      <c r="DW8" s="905"/>
      <c r="DX8" s="905"/>
      <c r="DY8" s="905"/>
      <c r="DZ8" s="906"/>
      <c r="EA8" s="202"/>
    </row>
    <row r="9" spans="1:131" s="203" customFormat="1" ht="26.25" customHeight="1" x14ac:dyDescent="0.2">
      <c r="A9" s="206">
        <v>3</v>
      </c>
      <c r="B9" s="950" t="s">
        <v>552</v>
      </c>
      <c r="C9" s="951"/>
      <c r="D9" s="951"/>
      <c r="E9" s="951"/>
      <c r="F9" s="951"/>
      <c r="G9" s="951"/>
      <c r="H9" s="951"/>
      <c r="I9" s="951"/>
      <c r="J9" s="951"/>
      <c r="K9" s="951"/>
      <c r="L9" s="951"/>
      <c r="M9" s="951"/>
      <c r="N9" s="951"/>
      <c r="O9" s="951"/>
      <c r="P9" s="952"/>
      <c r="Q9" s="957">
        <v>2087207</v>
      </c>
      <c r="R9" s="954"/>
      <c r="S9" s="954"/>
      <c r="T9" s="954"/>
      <c r="U9" s="954"/>
      <c r="V9" s="954">
        <v>1884664</v>
      </c>
      <c r="W9" s="954"/>
      <c r="X9" s="954"/>
      <c r="Y9" s="954"/>
      <c r="Z9" s="954"/>
      <c r="AA9" s="954">
        <v>202543</v>
      </c>
      <c r="AB9" s="954"/>
      <c r="AC9" s="954"/>
      <c r="AD9" s="954"/>
      <c r="AE9" s="958"/>
      <c r="AF9" s="1011" t="s">
        <v>551</v>
      </c>
      <c r="AG9" s="1012"/>
      <c r="AH9" s="1012"/>
      <c r="AI9" s="1012"/>
      <c r="AJ9" s="1013"/>
      <c r="AK9" s="1014" t="s">
        <v>550</v>
      </c>
      <c r="AL9" s="1015"/>
      <c r="AM9" s="1015"/>
      <c r="AN9" s="1015"/>
      <c r="AO9" s="1015"/>
      <c r="AP9" s="1015" t="s">
        <v>550</v>
      </c>
      <c r="AQ9" s="1015"/>
      <c r="AR9" s="1015"/>
      <c r="AS9" s="1015"/>
      <c r="AT9" s="1015"/>
      <c r="AU9" s="1009"/>
      <c r="AV9" s="1009"/>
      <c r="AW9" s="1009"/>
      <c r="AX9" s="1009"/>
      <c r="AY9" s="1010"/>
      <c r="AZ9" s="200"/>
      <c r="BA9" s="200"/>
      <c r="BB9" s="200"/>
      <c r="BC9" s="200"/>
      <c r="BD9" s="200"/>
      <c r="BE9" s="201"/>
      <c r="BF9" s="201"/>
      <c r="BG9" s="201"/>
      <c r="BH9" s="201"/>
      <c r="BI9" s="201"/>
      <c r="BJ9" s="201"/>
      <c r="BK9" s="201"/>
      <c r="BL9" s="201"/>
      <c r="BM9" s="201"/>
      <c r="BN9" s="201"/>
      <c r="BO9" s="201"/>
      <c r="BP9" s="201"/>
      <c r="BQ9" s="206">
        <v>3</v>
      </c>
      <c r="BR9" s="207"/>
      <c r="BS9" s="894" t="s">
        <v>568</v>
      </c>
      <c r="BT9" s="895"/>
      <c r="BU9" s="895"/>
      <c r="BV9" s="895"/>
      <c r="BW9" s="895"/>
      <c r="BX9" s="895"/>
      <c r="BY9" s="895"/>
      <c r="BZ9" s="895"/>
      <c r="CA9" s="895"/>
      <c r="CB9" s="895"/>
      <c r="CC9" s="895"/>
      <c r="CD9" s="895"/>
      <c r="CE9" s="895"/>
      <c r="CF9" s="895"/>
      <c r="CG9" s="896"/>
      <c r="CH9" s="891">
        <v>851</v>
      </c>
      <c r="CI9" s="892"/>
      <c r="CJ9" s="892"/>
      <c r="CK9" s="892"/>
      <c r="CL9" s="893"/>
      <c r="CM9" s="891">
        <v>12664</v>
      </c>
      <c r="CN9" s="892"/>
      <c r="CO9" s="892"/>
      <c r="CP9" s="892"/>
      <c r="CQ9" s="893"/>
      <c r="CR9" s="891">
        <v>200</v>
      </c>
      <c r="CS9" s="892"/>
      <c r="CT9" s="892"/>
      <c r="CU9" s="892"/>
      <c r="CV9" s="893"/>
      <c r="CW9" s="891">
        <v>362</v>
      </c>
      <c r="CX9" s="892"/>
      <c r="CY9" s="892"/>
      <c r="CZ9" s="892"/>
      <c r="DA9" s="893"/>
      <c r="DB9" s="891" t="s">
        <v>481</v>
      </c>
      <c r="DC9" s="892"/>
      <c r="DD9" s="892"/>
      <c r="DE9" s="892"/>
      <c r="DF9" s="893"/>
      <c r="DG9" s="891" t="s">
        <v>481</v>
      </c>
      <c r="DH9" s="892"/>
      <c r="DI9" s="892"/>
      <c r="DJ9" s="892"/>
      <c r="DK9" s="893"/>
      <c r="DL9" s="891" t="s">
        <v>481</v>
      </c>
      <c r="DM9" s="892"/>
      <c r="DN9" s="892"/>
      <c r="DO9" s="892"/>
      <c r="DP9" s="893"/>
      <c r="DQ9" s="891" t="s">
        <v>481</v>
      </c>
      <c r="DR9" s="892"/>
      <c r="DS9" s="892"/>
      <c r="DT9" s="892"/>
      <c r="DU9" s="893"/>
      <c r="DV9" s="904"/>
      <c r="DW9" s="905"/>
      <c r="DX9" s="905"/>
      <c r="DY9" s="905"/>
      <c r="DZ9" s="906"/>
      <c r="EA9" s="202"/>
    </row>
    <row r="10" spans="1:131" s="203" customFormat="1" ht="26.25" customHeight="1" x14ac:dyDescent="0.2">
      <c r="A10" s="206">
        <v>4</v>
      </c>
      <c r="B10" s="950" t="s">
        <v>553</v>
      </c>
      <c r="C10" s="951"/>
      <c r="D10" s="951"/>
      <c r="E10" s="951"/>
      <c r="F10" s="951"/>
      <c r="G10" s="951"/>
      <c r="H10" s="951"/>
      <c r="I10" s="951"/>
      <c r="J10" s="951"/>
      <c r="K10" s="951"/>
      <c r="L10" s="951"/>
      <c r="M10" s="951"/>
      <c r="N10" s="951"/>
      <c r="O10" s="951"/>
      <c r="P10" s="952"/>
      <c r="Q10" s="957">
        <v>757</v>
      </c>
      <c r="R10" s="954"/>
      <c r="S10" s="954"/>
      <c r="T10" s="954"/>
      <c r="U10" s="954"/>
      <c r="V10" s="954">
        <v>10</v>
      </c>
      <c r="W10" s="954"/>
      <c r="X10" s="954"/>
      <c r="Y10" s="954"/>
      <c r="Z10" s="954"/>
      <c r="AA10" s="954">
        <v>747</v>
      </c>
      <c r="AB10" s="954"/>
      <c r="AC10" s="954"/>
      <c r="AD10" s="954"/>
      <c r="AE10" s="958"/>
      <c r="AF10" s="1011" t="s">
        <v>550</v>
      </c>
      <c r="AG10" s="1012"/>
      <c r="AH10" s="1012"/>
      <c r="AI10" s="1012"/>
      <c r="AJ10" s="1013"/>
      <c r="AK10" s="1014" t="s">
        <v>550</v>
      </c>
      <c r="AL10" s="1015"/>
      <c r="AM10" s="1015"/>
      <c r="AN10" s="1015"/>
      <c r="AO10" s="1015"/>
      <c r="AP10" s="1015" t="s">
        <v>550</v>
      </c>
      <c r="AQ10" s="1015"/>
      <c r="AR10" s="1015"/>
      <c r="AS10" s="1015"/>
      <c r="AT10" s="1015"/>
      <c r="AU10" s="1009"/>
      <c r="AV10" s="1009"/>
      <c r="AW10" s="1009"/>
      <c r="AX10" s="1009"/>
      <c r="AY10" s="1010"/>
      <c r="AZ10" s="200"/>
      <c r="BA10" s="200"/>
      <c r="BB10" s="200"/>
      <c r="BC10" s="200"/>
      <c r="BD10" s="200"/>
      <c r="BE10" s="201"/>
      <c r="BF10" s="201"/>
      <c r="BG10" s="201"/>
      <c r="BH10" s="201"/>
      <c r="BI10" s="201"/>
      <c r="BJ10" s="201"/>
      <c r="BK10" s="201"/>
      <c r="BL10" s="201"/>
      <c r="BM10" s="201"/>
      <c r="BN10" s="201"/>
      <c r="BO10" s="201"/>
      <c r="BP10" s="201"/>
      <c r="BQ10" s="206">
        <v>4</v>
      </c>
      <c r="BR10" s="207"/>
      <c r="BS10" s="894" t="s">
        <v>569</v>
      </c>
      <c r="BT10" s="895"/>
      <c r="BU10" s="895"/>
      <c r="BV10" s="895"/>
      <c r="BW10" s="895"/>
      <c r="BX10" s="895"/>
      <c r="BY10" s="895"/>
      <c r="BZ10" s="895"/>
      <c r="CA10" s="895"/>
      <c r="CB10" s="895"/>
      <c r="CC10" s="895"/>
      <c r="CD10" s="895"/>
      <c r="CE10" s="895"/>
      <c r="CF10" s="895"/>
      <c r="CG10" s="896"/>
      <c r="CH10" s="891">
        <v>173</v>
      </c>
      <c r="CI10" s="892"/>
      <c r="CJ10" s="892"/>
      <c r="CK10" s="892"/>
      <c r="CL10" s="893"/>
      <c r="CM10" s="891">
        <v>2006</v>
      </c>
      <c r="CN10" s="892"/>
      <c r="CO10" s="892"/>
      <c r="CP10" s="892"/>
      <c r="CQ10" s="893"/>
      <c r="CR10" s="891">
        <v>124</v>
      </c>
      <c r="CS10" s="892"/>
      <c r="CT10" s="892"/>
      <c r="CU10" s="892"/>
      <c r="CV10" s="893"/>
      <c r="CW10" s="891" t="s">
        <v>481</v>
      </c>
      <c r="CX10" s="892"/>
      <c r="CY10" s="892"/>
      <c r="CZ10" s="892"/>
      <c r="DA10" s="893"/>
      <c r="DB10" s="891" t="s">
        <v>481</v>
      </c>
      <c r="DC10" s="892"/>
      <c r="DD10" s="892"/>
      <c r="DE10" s="892"/>
      <c r="DF10" s="893"/>
      <c r="DG10" s="891" t="s">
        <v>481</v>
      </c>
      <c r="DH10" s="892"/>
      <c r="DI10" s="892"/>
      <c r="DJ10" s="892"/>
      <c r="DK10" s="893"/>
      <c r="DL10" s="891" t="s">
        <v>481</v>
      </c>
      <c r="DM10" s="892"/>
      <c r="DN10" s="892"/>
      <c r="DO10" s="892"/>
      <c r="DP10" s="893"/>
      <c r="DQ10" s="891" t="s">
        <v>481</v>
      </c>
      <c r="DR10" s="892"/>
      <c r="DS10" s="892"/>
      <c r="DT10" s="892"/>
      <c r="DU10" s="893"/>
      <c r="DV10" s="904"/>
      <c r="DW10" s="905"/>
      <c r="DX10" s="905"/>
      <c r="DY10" s="905"/>
      <c r="DZ10" s="906"/>
      <c r="EA10" s="202"/>
    </row>
    <row r="11" spans="1:131" s="203" customFormat="1" ht="26.25" customHeight="1" x14ac:dyDescent="0.2">
      <c r="A11" s="206">
        <v>5</v>
      </c>
      <c r="B11" s="950" t="s">
        <v>554</v>
      </c>
      <c r="C11" s="951"/>
      <c r="D11" s="951"/>
      <c r="E11" s="951"/>
      <c r="F11" s="951"/>
      <c r="G11" s="951"/>
      <c r="H11" s="951"/>
      <c r="I11" s="951"/>
      <c r="J11" s="951"/>
      <c r="K11" s="951"/>
      <c r="L11" s="951"/>
      <c r="M11" s="951"/>
      <c r="N11" s="951"/>
      <c r="O11" s="951"/>
      <c r="P11" s="952"/>
      <c r="Q11" s="957">
        <v>5385</v>
      </c>
      <c r="R11" s="954"/>
      <c r="S11" s="954"/>
      <c r="T11" s="954"/>
      <c r="U11" s="954"/>
      <c r="V11" s="954">
        <v>3058</v>
      </c>
      <c r="W11" s="954"/>
      <c r="X11" s="954"/>
      <c r="Y11" s="954"/>
      <c r="Z11" s="954"/>
      <c r="AA11" s="954">
        <v>2327</v>
      </c>
      <c r="AB11" s="954"/>
      <c r="AC11" s="954"/>
      <c r="AD11" s="954"/>
      <c r="AE11" s="958"/>
      <c r="AF11" s="1011" t="s">
        <v>550</v>
      </c>
      <c r="AG11" s="1012"/>
      <c r="AH11" s="1012"/>
      <c r="AI11" s="1012"/>
      <c r="AJ11" s="1013"/>
      <c r="AK11" s="1014">
        <v>133</v>
      </c>
      <c r="AL11" s="1015"/>
      <c r="AM11" s="1015"/>
      <c r="AN11" s="1015"/>
      <c r="AO11" s="1015"/>
      <c r="AP11" s="1015">
        <v>28795</v>
      </c>
      <c r="AQ11" s="1015"/>
      <c r="AR11" s="1015"/>
      <c r="AS11" s="1015"/>
      <c r="AT11" s="1015"/>
      <c r="AU11" s="1009"/>
      <c r="AV11" s="1009"/>
      <c r="AW11" s="1009"/>
      <c r="AX11" s="1009"/>
      <c r="AY11" s="1010"/>
      <c r="AZ11" s="200"/>
      <c r="BA11" s="200"/>
      <c r="BB11" s="200"/>
      <c r="BC11" s="200"/>
      <c r="BD11" s="200"/>
      <c r="BE11" s="201"/>
      <c r="BF11" s="201"/>
      <c r="BG11" s="201"/>
      <c r="BH11" s="201"/>
      <c r="BI11" s="201"/>
      <c r="BJ11" s="201"/>
      <c r="BK11" s="201"/>
      <c r="BL11" s="201"/>
      <c r="BM11" s="201"/>
      <c r="BN11" s="201"/>
      <c r="BO11" s="201"/>
      <c r="BP11" s="201"/>
      <c r="BQ11" s="206">
        <v>5</v>
      </c>
      <c r="BR11" s="207"/>
      <c r="BS11" s="894" t="s">
        <v>570</v>
      </c>
      <c r="BT11" s="895"/>
      <c r="BU11" s="895"/>
      <c r="BV11" s="895"/>
      <c r="BW11" s="895"/>
      <c r="BX11" s="895"/>
      <c r="BY11" s="895"/>
      <c r="BZ11" s="895"/>
      <c r="CA11" s="895"/>
      <c r="CB11" s="895"/>
      <c r="CC11" s="895"/>
      <c r="CD11" s="895"/>
      <c r="CE11" s="895"/>
      <c r="CF11" s="895"/>
      <c r="CG11" s="896"/>
      <c r="CH11" s="891">
        <v>-13</v>
      </c>
      <c r="CI11" s="892"/>
      <c r="CJ11" s="892"/>
      <c r="CK11" s="892"/>
      <c r="CL11" s="893"/>
      <c r="CM11" s="891">
        <v>774</v>
      </c>
      <c r="CN11" s="892"/>
      <c r="CO11" s="892"/>
      <c r="CP11" s="892"/>
      <c r="CQ11" s="893"/>
      <c r="CR11" s="891">
        <v>300</v>
      </c>
      <c r="CS11" s="892"/>
      <c r="CT11" s="892"/>
      <c r="CU11" s="892"/>
      <c r="CV11" s="893"/>
      <c r="CW11" s="891" t="s">
        <v>481</v>
      </c>
      <c r="CX11" s="892"/>
      <c r="CY11" s="892"/>
      <c r="CZ11" s="892"/>
      <c r="DA11" s="893"/>
      <c r="DB11" s="891" t="s">
        <v>481</v>
      </c>
      <c r="DC11" s="892"/>
      <c r="DD11" s="892"/>
      <c r="DE11" s="892"/>
      <c r="DF11" s="893"/>
      <c r="DG11" s="891" t="s">
        <v>481</v>
      </c>
      <c r="DH11" s="892"/>
      <c r="DI11" s="892"/>
      <c r="DJ11" s="892"/>
      <c r="DK11" s="893"/>
      <c r="DL11" s="891" t="s">
        <v>481</v>
      </c>
      <c r="DM11" s="892"/>
      <c r="DN11" s="892"/>
      <c r="DO11" s="892"/>
      <c r="DP11" s="893"/>
      <c r="DQ11" s="891" t="s">
        <v>481</v>
      </c>
      <c r="DR11" s="892"/>
      <c r="DS11" s="892"/>
      <c r="DT11" s="892"/>
      <c r="DU11" s="893"/>
      <c r="DV11" s="904"/>
      <c r="DW11" s="905"/>
      <c r="DX11" s="905"/>
      <c r="DY11" s="905"/>
      <c r="DZ11" s="906"/>
      <c r="EA11" s="202"/>
    </row>
    <row r="12" spans="1:131" s="203" customFormat="1" ht="26.25" customHeight="1" x14ac:dyDescent="0.2">
      <c r="A12" s="206">
        <v>6</v>
      </c>
      <c r="B12" s="950" t="s">
        <v>555</v>
      </c>
      <c r="C12" s="951"/>
      <c r="D12" s="951"/>
      <c r="E12" s="951"/>
      <c r="F12" s="951"/>
      <c r="G12" s="951"/>
      <c r="H12" s="951"/>
      <c r="I12" s="951"/>
      <c r="J12" s="951"/>
      <c r="K12" s="951"/>
      <c r="L12" s="951"/>
      <c r="M12" s="951"/>
      <c r="N12" s="951"/>
      <c r="O12" s="951"/>
      <c r="P12" s="952"/>
      <c r="Q12" s="957">
        <v>4790</v>
      </c>
      <c r="R12" s="954"/>
      <c r="S12" s="954"/>
      <c r="T12" s="954"/>
      <c r="U12" s="954"/>
      <c r="V12" s="954">
        <v>4790</v>
      </c>
      <c r="W12" s="954"/>
      <c r="X12" s="954"/>
      <c r="Y12" s="954"/>
      <c r="Z12" s="954"/>
      <c r="AA12" s="954" t="s">
        <v>550</v>
      </c>
      <c r="AB12" s="954"/>
      <c r="AC12" s="954"/>
      <c r="AD12" s="954"/>
      <c r="AE12" s="958"/>
      <c r="AF12" s="1011" t="s">
        <v>550</v>
      </c>
      <c r="AG12" s="1012"/>
      <c r="AH12" s="1012"/>
      <c r="AI12" s="1012"/>
      <c r="AJ12" s="1013"/>
      <c r="AK12" s="1014">
        <v>4679</v>
      </c>
      <c r="AL12" s="1015"/>
      <c r="AM12" s="1015"/>
      <c r="AN12" s="1015"/>
      <c r="AO12" s="1015"/>
      <c r="AP12" s="1015" t="s">
        <v>550</v>
      </c>
      <c r="AQ12" s="1015"/>
      <c r="AR12" s="1015"/>
      <c r="AS12" s="1015"/>
      <c r="AT12" s="1015"/>
      <c r="AU12" s="1009"/>
      <c r="AV12" s="1009"/>
      <c r="AW12" s="1009"/>
      <c r="AX12" s="1009"/>
      <c r="AY12" s="1010"/>
      <c r="AZ12" s="200"/>
      <c r="BA12" s="200"/>
      <c r="BB12" s="200"/>
      <c r="BC12" s="200"/>
      <c r="BD12" s="200"/>
      <c r="BE12" s="201"/>
      <c r="BF12" s="201"/>
      <c r="BG12" s="201"/>
      <c r="BH12" s="201"/>
      <c r="BI12" s="201"/>
      <c r="BJ12" s="201"/>
      <c r="BK12" s="201"/>
      <c r="BL12" s="201"/>
      <c r="BM12" s="201"/>
      <c r="BN12" s="201"/>
      <c r="BO12" s="201"/>
      <c r="BP12" s="201"/>
      <c r="BQ12" s="206">
        <v>6</v>
      </c>
      <c r="BR12" s="207" t="s">
        <v>571</v>
      </c>
      <c r="BS12" s="894" t="s">
        <v>572</v>
      </c>
      <c r="BT12" s="895"/>
      <c r="BU12" s="895"/>
      <c r="BV12" s="895"/>
      <c r="BW12" s="895"/>
      <c r="BX12" s="895"/>
      <c r="BY12" s="895"/>
      <c r="BZ12" s="895"/>
      <c r="CA12" s="895"/>
      <c r="CB12" s="895"/>
      <c r="CC12" s="895"/>
      <c r="CD12" s="895"/>
      <c r="CE12" s="895"/>
      <c r="CF12" s="895"/>
      <c r="CG12" s="896"/>
      <c r="CH12" s="891">
        <v>-1</v>
      </c>
      <c r="CI12" s="892"/>
      <c r="CJ12" s="892"/>
      <c r="CK12" s="892"/>
      <c r="CL12" s="893"/>
      <c r="CM12" s="891">
        <v>17038</v>
      </c>
      <c r="CN12" s="892"/>
      <c r="CO12" s="892"/>
      <c r="CP12" s="892"/>
      <c r="CQ12" s="893"/>
      <c r="CR12" s="891">
        <v>200</v>
      </c>
      <c r="CS12" s="892"/>
      <c r="CT12" s="892"/>
      <c r="CU12" s="892"/>
      <c r="CV12" s="893"/>
      <c r="CW12" s="891">
        <v>21737</v>
      </c>
      <c r="CX12" s="892"/>
      <c r="CY12" s="892"/>
      <c r="CZ12" s="892"/>
      <c r="DA12" s="893"/>
      <c r="DB12" s="891" t="s">
        <v>481</v>
      </c>
      <c r="DC12" s="892"/>
      <c r="DD12" s="892"/>
      <c r="DE12" s="892"/>
      <c r="DF12" s="893"/>
      <c r="DG12" s="891" t="s">
        <v>481</v>
      </c>
      <c r="DH12" s="892"/>
      <c r="DI12" s="892"/>
      <c r="DJ12" s="892"/>
      <c r="DK12" s="893"/>
      <c r="DL12" s="891">
        <v>30778</v>
      </c>
      <c r="DM12" s="892"/>
      <c r="DN12" s="892"/>
      <c r="DO12" s="892"/>
      <c r="DP12" s="893"/>
      <c r="DQ12" s="891">
        <v>3078</v>
      </c>
      <c r="DR12" s="892"/>
      <c r="DS12" s="892"/>
      <c r="DT12" s="892"/>
      <c r="DU12" s="893"/>
      <c r="DV12" s="904"/>
      <c r="DW12" s="905"/>
      <c r="DX12" s="905"/>
      <c r="DY12" s="905"/>
      <c r="DZ12" s="906"/>
      <c r="EA12" s="202"/>
    </row>
    <row r="13" spans="1:131" s="203" customFormat="1" ht="26.25" customHeight="1" x14ac:dyDescent="0.2">
      <c r="A13" s="206">
        <v>7</v>
      </c>
      <c r="B13" s="950" t="s">
        <v>556</v>
      </c>
      <c r="C13" s="951"/>
      <c r="D13" s="951"/>
      <c r="E13" s="951"/>
      <c r="F13" s="951"/>
      <c r="G13" s="951"/>
      <c r="H13" s="951"/>
      <c r="I13" s="951"/>
      <c r="J13" s="951"/>
      <c r="K13" s="951"/>
      <c r="L13" s="951"/>
      <c r="M13" s="951"/>
      <c r="N13" s="951"/>
      <c r="O13" s="951"/>
      <c r="P13" s="952"/>
      <c r="Q13" s="957">
        <v>2727</v>
      </c>
      <c r="R13" s="954"/>
      <c r="S13" s="954"/>
      <c r="T13" s="954"/>
      <c r="U13" s="954"/>
      <c r="V13" s="954">
        <v>1010</v>
      </c>
      <c r="W13" s="954"/>
      <c r="X13" s="954"/>
      <c r="Y13" s="954"/>
      <c r="Z13" s="954"/>
      <c r="AA13" s="954">
        <v>1716</v>
      </c>
      <c r="AB13" s="954"/>
      <c r="AC13" s="954"/>
      <c r="AD13" s="954"/>
      <c r="AE13" s="958"/>
      <c r="AF13" s="1011" t="s">
        <v>550</v>
      </c>
      <c r="AG13" s="1012"/>
      <c r="AH13" s="1012"/>
      <c r="AI13" s="1012"/>
      <c r="AJ13" s="1013"/>
      <c r="AK13" s="1014">
        <v>25</v>
      </c>
      <c r="AL13" s="1015"/>
      <c r="AM13" s="1015"/>
      <c r="AN13" s="1015"/>
      <c r="AO13" s="1015"/>
      <c r="AP13" s="1015">
        <v>5441</v>
      </c>
      <c r="AQ13" s="1015"/>
      <c r="AR13" s="1015"/>
      <c r="AS13" s="1015"/>
      <c r="AT13" s="1015"/>
      <c r="AU13" s="1009"/>
      <c r="AV13" s="1009"/>
      <c r="AW13" s="1009"/>
      <c r="AX13" s="1009"/>
      <c r="AY13" s="1010"/>
      <c r="AZ13" s="200"/>
      <c r="BA13" s="200"/>
      <c r="BB13" s="200"/>
      <c r="BC13" s="200"/>
      <c r="BD13" s="200"/>
      <c r="BE13" s="201"/>
      <c r="BF13" s="201"/>
      <c r="BG13" s="201"/>
      <c r="BH13" s="201"/>
      <c r="BI13" s="201"/>
      <c r="BJ13" s="201"/>
      <c r="BK13" s="201"/>
      <c r="BL13" s="201"/>
      <c r="BM13" s="201"/>
      <c r="BN13" s="201"/>
      <c r="BO13" s="201"/>
      <c r="BP13" s="201"/>
      <c r="BQ13" s="206">
        <v>7</v>
      </c>
      <c r="BR13" s="207"/>
      <c r="BS13" s="894" t="s">
        <v>573</v>
      </c>
      <c r="BT13" s="895"/>
      <c r="BU13" s="895"/>
      <c r="BV13" s="895"/>
      <c r="BW13" s="895"/>
      <c r="BX13" s="895"/>
      <c r="BY13" s="895"/>
      <c r="BZ13" s="895"/>
      <c r="CA13" s="895"/>
      <c r="CB13" s="895"/>
      <c r="CC13" s="895"/>
      <c r="CD13" s="895"/>
      <c r="CE13" s="895"/>
      <c r="CF13" s="895"/>
      <c r="CG13" s="896"/>
      <c r="CH13" s="891">
        <v>660</v>
      </c>
      <c r="CI13" s="892"/>
      <c r="CJ13" s="892"/>
      <c r="CK13" s="892"/>
      <c r="CL13" s="893"/>
      <c r="CM13" s="891">
        <v>8372</v>
      </c>
      <c r="CN13" s="892"/>
      <c r="CO13" s="892"/>
      <c r="CP13" s="892"/>
      <c r="CQ13" s="893"/>
      <c r="CR13" s="891">
        <v>200</v>
      </c>
      <c r="CS13" s="892"/>
      <c r="CT13" s="892"/>
      <c r="CU13" s="892"/>
      <c r="CV13" s="893"/>
      <c r="CW13" s="891">
        <v>3309</v>
      </c>
      <c r="CX13" s="892"/>
      <c r="CY13" s="892"/>
      <c r="CZ13" s="892"/>
      <c r="DA13" s="893"/>
      <c r="DB13" s="891" t="s">
        <v>481</v>
      </c>
      <c r="DC13" s="892"/>
      <c r="DD13" s="892"/>
      <c r="DE13" s="892"/>
      <c r="DF13" s="893"/>
      <c r="DG13" s="891" t="s">
        <v>481</v>
      </c>
      <c r="DH13" s="892"/>
      <c r="DI13" s="892"/>
      <c r="DJ13" s="892"/>
      <c r="DK13" s="893"/>
      <c r="DL13" s="891" t="s">
        <v>481</v>
      </c>
      <c r="DM13" s="892"/>
      <c r="DN13" s="892"/>
      <c r="DO13" s="892"/>
      <c r="DP13" s="893"/>
      <c r="DQ13" s="891" t="s">
        <v>481</v>
      </c>
      <c r="DR13" s="892"/>
      <c r="DS13" s="892"/>
      <c r="DT13" s="892"/>
      <c r="DU13" s="893"/>
      <c r="DV13" s="904"/>
      <c r="DW13" s="905"/>
      <c r="DX13" s="905"/>
      <c r="DY13" s="905"/>
      <c r="DZ13" s="906"/>
      <c r="EA13" s="202"/>
    </row>
    <row r="14" spans="1:131" s="203" customFormat="1" ht="26.25" customHeight="1" x14ac:dyDescent="0.2">
      <c r="A14" s="206">
        <v>8</v>
      </c>
      <c r="B14" s="950" t="s">
        <v>557</v>
      </c>
      <c r="C14" s="951"/>
      <c r="D14" s="951"/>
      <c r="E14" s="951"/>
      <c r="F14" s="951"/>
      <c r="G14" s="951"/>
      <c r="H14" s="951"/>
      <c r="I14" s="951"/>
      <c r="J14" s="951"/>
      <c r="K14" s="951"/>
      <c r="L14" s="951"/>
      <c r="M14" s="951"/>
      <c r="N14" s="951"/>
      <c r="O14" s="951"/>
      <c r="P14" s="952"/>
      <c r="Q14" s="957">
        <v>103</v>
      </c>
      <c r="R14" s="954"/>
      <c r="S14" s="954"/>
      <c r="T14" s="954"/>
      <c r="U14" s="954"/>
      <c r="V14" s="954" t="s">
        <v>550</v>
      </c>
      <c r="W14" s="954"/>
      <c r="X14" s="954"/>
      <c r="Y14" s="954"/>
      <c r="Z14" s="954"/>
      <c r="AA14" s="954">
        <v>103</v>
      </c>
      <c r="AB14" s="954"/>
      <c r="AC14" s="954"/>
      <c r="AD14" s="954"/>
      <c r="AE14" s="958"/>
      <c r="AF14" s="1011" t="s">
        <v>550</v>
      </c>
      <c r="AG14" s="1012"/>
      <c r="AH14" s="1012"/>
      <c r="AI14" s="1012"/>
      <c r="AJ14" s="1013"/>
      <c r="AK14" s="1014" t="s">
        <v>550</v>
      </c>
      <c r="AL14" s="1015"/>
      <c r="AM14" s="1015"/>
      <c r="AN14" s="1015"/>
      <c r="AO14" s="1015"/>
      <c r="AP14" s="1015" t="s">
        <v>550</v>
      </c>
      <c r="AQ14" s="1015"/>
      <c r="AR14" s="1015"/>
      <c r="AS14" s="1015"/>
      <c r="AT14" s="1015"/>
      <c r="AU14" s="1009"/>
      <c r="AV14" s="1009"/>
      <c r="AW14" s="1009"/>
      <c r="AX14" s="1009"/>
      <c r="AY14" s="1010"/>
      <c r="AZ14" s="200"/>
      <c r="BA14" s="200"/>
      <c r="BB14" s="200"/>
      <c r="BC14" s="200"/>
      <c r="BD14" s="200"/>
      <c r="BE14" s="201"/>
      <c r="BF14" s="201"/>
      <c r="BG14" s="201"/>
      <c r="BH14" s="201"/>
      <c r="BI14" s="201"/>
      <c r="BJ14" s="201"/>
      <c r="BK14" s="201"/>
      <c r="BL14" s="201"/>
      <c r="BM14" s="201"/>
      <c r="BN14" s="201"/>
      <c r="BO14" s="201"/>
      <c r="BP14" s="201"/>
      <c r="BQ14" s="206">
        <v>8</v>
      </c>
      <c r="BR14" s="207"/>
      <c r="BS14" s="894" t="s">
        <v>574</v>
      </c>
      <c r="BT14" s="895"/>
      <c r="BU14" s="895"/>
      <c r="BV14" s="895"/>
      <c r="BW14" s="895"/>
      <c r="BX14" s="895"/>
      <c r="BY14" s="895"/>
      <c r="BZ14" s="895"/>
      <c r="CA14" s="895"/>
      <c r="CB14" s="895"/>
      <c r="CC14" s="895"/>
      <c r="CD14" s="895"/>
      <c r="CE14" s="895"/>
      <c r="CF14" s="895"/>
      <c r="CG14" s="896"/>
      <c r="CH14" s="891">
        <v>64</v>
      </c>
      <c r="CI14" s="892"/>
      <c r="CJ14" s="892"/>
      <c r="CK14" s="892"/>
      <c r="CL14" s="893"/>
      <c r="CM14" s="891">
        <v>698</v>
      </c>
      <c r="CN14" s="892"/>
      <c r="CO14" s="892"/>
      <c r="CP14" s="892"/>
      <c r="CQ14" s="893"/>
      <c r="CR14" s="891">
        <v>1</v>
      </c>
      <c r="CS14" s="892"/>
      <c r="CT14" s="892"/>
      <c r="CU14" s="892"/>
      <c r="CV14" s="893"/>
      <c r="CW14" s="891">
        <v>1023</v>
      </c>
      <c r="CX14" s="892"/>
      <c r="CY14" s="892"/>
      <c r="CZ14" s="892"/>
      <c r="DA14" s="893"/>
      <c r="DB14" s="891" t="s">
        <v>481</v>
      </c>
      <c r="DC14" s="892"/>
      <c r="DD14" s="892"/>
      <c r="DE14" s="892"/>
      <c r="DF14" s="893"/>
      <c r="DG14" s="891" t="s">
        <v>481</v>
      </c>
      <c r="DH14" s="892"/>
      <c r="DI14" s="892"/>
      <c r="DJ14" s="892"/>
      <c r="DK14" s="893"/>
      <c r="DL14" s="891" t="s">
        <v>481</v>
      </c>
      <c r="DM14" s="892"/>
      <c r="DN14" s="892"/>
      <c r="DO14" s="892"/>
      <c r="DP14" s="893"/>
      <c r="DQ14" s="891" t="s">
        <v>481</v>
      </c>
      <c r="DR14" s="892"/>
      <c r="DS14" s="892"/>
      <c r="DT14" s="892"/>
      <c r="DU14" s="893"/>
      <c r="DV14" s="904"/>
      <c r="DW14" s="905"/>
      <c r="DX14" s="905"/>
      <c r="DY14" s="905"/>
      <c r="DZ14" s="906"/>
      <c r="EA14" s="202"/>
    </row>
    <row r="15" spans="1:131" s="203" customFormat="1" ht="26.25" customHeight="1" x14ac:dyDescent="0.2">
      <c r="A15" s="206">
        <v>9</v>
      </c>
      <c r="B15" s="950" t="s">
        <v>558</v>
      </c>
      <c r="C15" s="951"/>
      <c r="D15" s="951"/>
      <c r="E15" s="951"/>
      <c r="F15" s="951"/>
      <c r="G15" s="951"/>
      <c r="H15" s="951"/>
      <c r="I15" s="951"/>
      <c r="J15" s="951"/>
      <c r="K15" s="951"/>
      <c r="L15" s="951"/>
      <c r="M15" s="951"/>
      <c r="N15" s="951"/>
      <c r="O15" s="951"/>
      <c r="P15" s="952"/>
      <c r="Q15" s="957">
        <v>134</v>
      </c>
      <c r="R15" s="954"/>
      <c r="S15" s="954"/>
      <c r="T15" s="954"/>
      <c r="U15" s="954"/>
      <c r="V15" s="954">
        <v>4</v>
      </c>
      <c r="W15" s="954"/>
      <c r="X15" s="954"/>
      <c r="Y15" s="954"/>
      <c r="Z15" s="954"/>
      <c r="AA15" s="954">
        <v>131</v>
      </c>
      <c r="AB15" s="954"/>
      <c r="AC15" s="954"/>
      <c r="AD15" s="954"/>
      <c r="AE15" s="958"/>
      <c r="AF15" s="1011" t="s">
        <v>550</v>
      </c>
      <c r="AG15" s="1012"/>
      <c r="AH15" s="1012"/>
      <c r="AI15" s="1012"/>
      <c r="AJ15" s="1013"/>
      <c r="AK15" s="1014">
        <v>0</v>
      </c>
      <c r="AL15" s="1015"/>
      <c r="AM15" s="1015"/>
      <c r="AN15" s="1015"/>
      <c r="AO15" s="1015"/>
      <c r="AP15" s="1015" t="s">
        <v>550</v>
      </c>
      <c r="AQ15" s="1015"/>
      <c r="AR15" s="1015"/>
      <c r="AS15" s="1015"/>
      <c r="AT15" s="1015"/>
      <c r="AU15" s="1009"/>
      <c r="AV15" s="1009"/>
      <c r="AW15" s="1009"/>
      <c r="AX15" s="1009"/>
      <c r="AY15" s="1010"/>
      <c r="AZ15" s="200"/>
      <c r="BA15" s="200"/>
      <c r="BB15" s="200"/>
      <c r="BC15" s="200"/>
      <c r="BD15" s="200"/>
      <c r="BE15" s="201"/>
      <c r="BF15" s="201"/>
      <c r="BG15" s="201"/>
      <c r="BH15" s="201"/>
      <c r="BI15" s="201"/>
      <c r="BJ15" s="201"/>
      <c r="BK15" s="201"/>
      <c r="BL15" s="201"/>
      <c r="BM15" s="201"/>
      <c r="BN15" s="201"/>
      <c r="BO15" s="201"/>
      <c r="BP15" s="201"/>
      <c r="BQ15" s="206">
        <v>9</v>
      </c>
      <c r="BR15" s="207"/>
      <c r="BS15" s="894" t="s">
        <v>575</v>
      </c>
      <c r="BT15" s="895"/>
      <c r="BU15" s="895"/>
      <c r="BV15" s="895"/>
      <c r="BW15" s="895"/>
      <c r="BX15" s="895"/>
      <c r="BY15" s="895"/>
      <c r="BZ15" s="895"/>
      <c r="CA15" s="895"/>
      <c r="CB15" s="895"/>
      <c r="CC15" s="895"/>
      <c r="CD15" s="895"/>
      <c r="CE15" s="895"/>
      <c r="CF15" s="895"/>
      <c r="CG15" s="896"/>
      <c r="CH15" s="891">
        <v>-149</v>
      </c>
      <c r="CI15" s="892"/>
      <c r="CJ15" s="892"/>
      <c r="CK15" s="892"/>
      <c r="CL15" s="893"/>
      <c r="CM15" s="891">
        <v>4288</v>
      </c>
      <c r="CN15" s="892"/>
      <c r="CO15" s="892"/>
      <c r="CP15" s="892"/>
      <c r="CQ15" s="893"/>
      <c r="CR15" s="891">
        <v>356</v>
      </c>
      <c r="CS15" s="892"/>
      <c r="CT15" s="892"/>
      <c r="CU15" s="892"/>
      <c r="CV15" s="893"/>
      <c r="CW15" s="891">
        <v>69</v>
      </c>
      <c r="CX15" s="892"/>
      <c r="CY15" s="892"/>
      <c r="CZ15" s="892"/>
      <c r="DA15" s="893"/>
      <c r="DB15" s="891" t="s">
        <v>481</v>
      </c>
      <c r="DC15" s="892"/>
      <c r="DD15" s="892"/>
      <c r="DE15" s="892"/>
      <c r="DF15" s="893"/>
      <c r="DG15" s="891" t="s">
        <v>481</v>
      </c>
      <c r="DH15" s="892"/>
      <c r="DI15" s="892"/>
      <c r="DJ15" s="892"/>
      <c r="DK15" s="893"/>
      <c r="DL15" s="891" t="s">
        <v>481</v>
      </c>
      <c r="DM15" s="892"/>
      <c r="DN15" s="892"/>
      <c r="DO15" s="892"/>
      <c r="DP15" s="893"/>
      <c r="DQ15" s="891" t="s">
        <v>481</v>
      </c>
      <c r="DR15" s="892"/>
      <c r="DS15" s="892"/>
      <c r="DT15" s="892"/>
      <c r="DU15" s="893"/>
      <c r="DV15" s="904"/>
      <c r="DW15" s="905"/>
      <c r="DX15" s="905"/>
      <c r="DY15" s="905"/>
      <c r="DZ15" s="906"/>
      <c r="EA15" s="202"/>
    </row>
    <row r="16" spans="1:131" s="203" customFormat="1" ht="26.25" customHeight="1" x14ac:dyDescent="0.2">
      <c r="A16" s="206">
        <v>10</v>
      </c>
      <c r="B16" s="950" t="s">
        <v>559</v>
      </c>
      <c r="C16" s="951"/>
      <c r="D16" s="951"/>
      <c r="E16" s="951"/>
      <c r="F16" s="951"/>
      <c r="G16" s="951"/>
      <c r="H16" s="951"/>
      <c r="I16" s="951"/>
      <c r="J16" s="951"/>
      <c r="K16" s="951"/>
      <c r="L16" s="951"/>
      <c r="M16" s="951"/>
      <c r="N16" s="951"/>
      <c r="O16" s="951"/>
      <c r="P16" s="952"/>
      <c r="Q16" s="957">
        <v>153266</v>
      </c>
      <c r="R16" s="954"/>
      <c r="S16" s="954"/>
      <c r="T16" s="954"/>
      <c r="U16" s="954"/>
      <c r="V16" s="954">
        <v>152114</v>
      </c>
      <c r="W16" s="954"/>
      <c r="X16" s="954"/>
      <c r="Y16" s="954"/>
      <c r="Z16" s="954"/>
      <c r="AA16" s="954">
        <v>1152</v>
      </c>
      <c r="AB16" s="954"/>
      <c r="AC16" s="954"/>
      <c r="AD16" s="954"/>
      <c r="AE16" s="958"/>
      <c r="AF16" s="1011" t="s">
        <v>550</v>
      </c>
      <c r="AG16" s="1012"/>
      <c r="AH16" s="1012"/>
      <c r="AI16" s="1012"/>
      <c r="AJ16" s="1013"/>
      <c r="AK16" s="1014">
        <v>27403</v>
      </c>
      <c r="AL16" s="1015"/>
      <c r="AM16" s="1015"/>
      <c r="AN16" s="1015"/>
      <c r="AO16" s="1015"/>
      <c r="AP16" s="1015">
        <v>545311</v>
      </c>
      <c r="AQ16" s="1015"/>
      <c r="AR16" s="1015"/>
      <c r="AS16" s="1015"/>
      <c r="AT16" s="1015"/>
      <c r="AU16" s="1009"/>
      <c r="AV16" s="1009"/>
      <c r="AW16" s="1009"/>
      <c r="AX16" s="1009"/>
      <c r="AY16" s="1010"/>
      <c r="AZ16" s="200"/>
      <c r="BA16" s="200"/>
      <c r="BB16" s="200"/>
      <c r="BC16" s="200"/>
      <c r="BD16" s="200"/>
      <c r="BE16" s="201"/>
      <c r="BF16" s="201"/>
      <c r="BG16" s="201"/>
      <c r="BH16" s="201"/>
      <c r="BI16" s="201"/>
      <c r="BJ16" s="201"/>
      <c r="BK16" s="201"/>
      <c r="BL16" s="201"/>
      <c r="BM16" s="201"/>
      <c r="BN16" s="201"/>
      <c r="BO16" s="201"/>
      <c r="BP16" s="201"/>
      <c r="BQ16" s="206">
        <v>10</v>
      </c>
      <c r="BR16" s="207"/>
      <c r="BS16" s="894" t="s">
        <v>576</v>
      </c>
      <c r="BT16" s="895"/>
      <c r="BU16" s="895"/>
      <c r="BV16" s="895"/>
      <c r="BW16" s="895"/>
      <c r="BX16" s="895"/>
      <c r="BY16" s="895"/>
      <c r="BZ16" s="895"/>
      <c r="CA16" s="895"/>
      <c r="CB16" s="895"/>
      <c r="CC16" s="895"/>
      <c r="CD16" s="895"/>
      <c r="CE16" s="895"/>
      <c r="CF16" s="895"/>
      <c r="CG16" s="896"/>
      <c r="CH16" s="891">
        <v>157</v>
      </c>
      <c r="CI16" s="892"/>
      <c r="CJ16" s="892"/>
      <c r="CK16" s="892"/>
      <c r="CL16" s="893"/>
      <c r="CM16" s="891">
        <v>2195</v>
      </c>
      <c r="CN16" s="892"/>
      <c r="CO16" s="892"/>
      <c r="CP16" s="892"/>
      <c r="CQ16" s="893"/>
      <c r="CR16" s="891">
        <v>188</v>
      </c>
      <c r="CS16" s="892"/>
      <c r="CT16" s="892"/>
      <c r="CU16" s="892"/>
      <c r="CV16" s="893"/>
      <c r="CW16" s="891" t="s">
        <v>481</v>
      </c>
      <c r="CX16" s="892"/>
      <c r="CY16" s="892"/>
      <c r="CZ16" s="892"/>
      <c r="DA16" s="893"/>
      <c r="DB16" s="891">
        <v>1500</v>
      </c>
      <c r="DC16" s="892"/>
      <c r="DD16" s="892"/>
      <c r="DE16" s="892"/>
      <c r="DF16" s="893"/>
      <c r="DG16" s="891" t="s">
        <v>481</v>
      </c>
      <c r="DH16" s="892"/>
      <c r="DI16" s="892"/>
      <c r="DJ16" s="892"/>
      <c r="DK16" s="893"/>
      <c r="DL16" s="891" t="s">
        <v>481</v>
      </c>
      <c r="DM16" s="892"/>
      <c r="DN16" s="892"/>
      <c r="DO16" s="892"/>
      <c r="DP16" s="893"/>
      <c r="DQ16" s="891" t="s">
        <v>481</v>
      </c>
      <c r="DR16" s="892"/>
      <c r="DS16" s="892"/>
      <c r="DT16" s="892"/>
      <c r="DU16" s="893"/>
      <c r="DV16" s="904"/>
      <c r="DW16" s="905"/>
      <c r="DX16" s="905"/>
      <c r="DY16" s="905"/>
      <c r="DZ16" s="906"/>
      <c r="EA16" s="202"/>
    </row>
    <row r="17" spans="1:131" s="203" customFormat="1" ht="26.25" customHeight="1" x14ac:dyDescent="0.2">
      <c r="A17" s="206">
        <v>11</v>
      </c>
      <c r="B17" s="950" t="s">
        <v>560</v>
      </c>
      <c r="C17" s="951"/>
      <c r="D17" s="951"/>
      <c r="E17" s="951"/>
      <c r="F17" s="951"/>
      <c r="G17" s="951"/>
      <c r="H17" s="951"/>
      <c r="I17" s="951"/>
      <c r="J17" s="951"/>
      <c r="K17" s="951"/>
      <c r="L17" s="951"/>
      <c r="M17" s="951"/>
      <c r="N17" s="951"/>
      <c r="O17" s="951"/>
      <c r="P17" s="952"/>
      <c r="Q17" s="957">
        <v>1343</v>
      </c>
      <c r="R17" s="954"/>
      <c r="S17" s="954"/>
      <c r="T17" s="954"/>
      <c r="U17" s="954"/>
      <c r="V17" s="954">
        <v>1343</v>
      </c>
      <c r="W17" s="954"/>
      <c r="X17" s="954"/>
      <c r="Y17" s="954"/>
      <c r="Z17" s="954"/>
      <c r="AA17" s="954" t="s">
        <v>550</v>
      </c>
      <c r="AB17" s="954"/>
      <c r="AC17" s="954"/>
      <c r="AD17" s="954"/>
      <c r="AE17" s="958"/>
      <c r="AF17" s="1011" t="s">
        <v>550</v>
      </c>
      <c r="AG17" s="1012"/>
      <c r="AH17" s="1012"/>
      <c r="AI17" s="1012"/>
      <c r="AJ17" s="1013"/>
      <c r="AK17" s="1014" t="s">
        <v>550</v>
      </c>
      <c r="AL17" s="1015"/>
      <c r="AM17" s="1015"/>
      <c r="AN17" s="1015"/>
      <c r="AO17" s="1015"/>
      <c r="AP17" s="1015" t="s">
        <v>550</v>
      </c>
      <c r="AQ17" s="1015"/>
      <c r="AR17" s="1015"/>
      <c r="AS17" s="1015"/>
      <c r="AT17" s="1015"/>
      <c r="AU17" s="1009"/>
      <c r="AV17" s="1009"/>
      <c r="AW17" s="1009"/>
      <c r="AX17" s="1009"/>
      <c r="AY17" s="1010"/>
      <c r="AZ17" s="200"/>
      <c r="BA17" s="200"/>
      <c r="BB17" s="200"/>
      <c r="BC17" s="200"/>
      <c r="BD17" s="200"/>
      <c r="BE17" s="201"/>
      <c r="BF17" s="201"/>
      <c r="BG17" s="201"/>
      <c r="BH17" s="201"/>
      <c r="BI17" s="201"/>
      <c r="BJ17" s="201"/>
      <c r="BK17" s="201"/>
      <c r="BL17" s="201"/>
      <c r="BM17" s="201"/>
      <c r="BN17" s="201"/>
      <c r="BO17" s="201"/>
      <c r="BP17" s="201"/>
      <c r="BQ17" s="206">
        <v>11</v>
      </c>
      <c r="BR17" s="207"/>
      <c r="BS17" s="894" t="s">
        <v>577</v>
      </c>
      <c r="BT17" s="895"/>
      <c r="BU17" s="895"/>
      <c r="BV17" s="895"/>
      <c r="BW17" s="895"/>
      <c r="BX17" s="895"/>
      <c r="BY17" s="895"/>
      <c r="BZ17" s="895"/>
      <c r="CA17" s="895"/>
      <c r="CB17" s="895"/>
      <c r="CC17" s="895"/>
      <c r="CD17" s="895"/>
      <c r="CE17" s="895"/>
      <c r="CF17" s="895"/>
      <c r="CG17" s="896"/>
      <c r="CH17" s="891">
        <v>357</v>
      </c>
      <c r="CI17" s="892"/>
      <c r="CJ17" s="892"/>
      <c r="CK17" s="892"/>
      <c r="CL17" s="893"/>
      <c r="CM17" s="891">
        <v>64377</v>
      </c>
      <c r="CN17" s="892"/>
      <c r="CO17" s="892"/>
      <c r="CP17" s="892"/>
      <c r="CQ17" s="893"/>
      <c r="CR17" s="891">
        <v>10</v>
      </c>
      <c r="CS17" s="892"/>
      <c r="CT17" s="892"/>
      <c r="CU17" s="892"/>
      <c r="CV17" s="893"/>
      <c r="CW17" s="891">
        <v>663</v>
      </c>
      <c r="CX17" s="892"/>
      <c r="CY17" s="892"/>
      <c r="CZ17" s="892"/>
      <c r="DA17" s="893"/>
      <c r="DB17" s="891" t="s">
        <v>481</v>
      </c>
      <c r="DC17" s="892"/>
      <c r="DD17" s="892"/>
      <c r="DE17" s="892"/>
      <c r="DF17" s="893"/>
      <c r="DG17" s="891" t="s">
        <v>481</v>
      </c>
      <c r="DH17" s="892"/>
      <c r="DI17" s="892"/>
      <c r="DJ17" s="892"/>
      <c r="DK17" s="893"/>
      <c r="DL17" s="891" t="s">
        <v>481</v>
      </c>
      <c r="DM17" s="892"/>
      <c r="DN17" s="892"/>
      <c r="DO17" s="892"/>
      <c r="DP17" s="893"/>
      <c r="DQ17" s="891" t="s">
        <v>481</v>
      </c>
      <c r="DR17" s="892"/>
      <c r="DS17" s="892"/>
      <c r="DT17" s="892"/>
      <c r="DU17" s="893"/>
      <c r="DV17" s="904"/>
      <c r="DW17" s="905"/>
      <c r="DX17" s="905"/>
      <c r="DY17" s="905"/>
      <c r="DZ17" s="906"/>
      <c r="EA17" s="202"/>
    </row>
    <row r="18" spans="1:131" s="203" customFormat="1" ht="26.25" customHeight="1" x14ac:dyDescent="0.2">
      <c r="A18" s="206">
        <v>12</v>
      </c>
      <c r="B18" s="950" t="s">
        <v>561</v>
      </c>
      <c r="C18" s="951"/>
      <c r="D18" s="951"/>
      <c r="E18" s="951"/>
      <c r="F18" s="951"/>
      <c r="G18" s="951"/>
      <c r="H18" s="951"/>
      <c r="I18" s="951"/>
      <c r="J18" s="951"/>
      <c r="K18" s="951"/>
      <c r="L18" s="951"/>
      <c r="M18" s="951"/>
      <c r="N18" s="951"/>
      <c r="O18" s="951"/>
      <c r="P18" s="952"/>
      <c r="Q18" s="957">
        <v>13252</v>
      </c>
      <c r="R18" s="954"/>
      <c r="S18" s="954"/>
      <c r="T18" s="954"/>
      <c r="U18" s="954"/>
      <c r="V18" s="954">
        <v>6146</v>
      </c>
      <c r="W18" s="954"/>
      <c r="X18" s="954"/>
      <c r="Y18" s="954"/>
      <c r="Z18" s="954"/>
      <c r="AA18" s="954">
        <v>7107</v>
      </c>
      <c r="AB18" s="954"/>
      <c r="AC18" s="954"/>
      <c r="AD18" s="954"/>
      <c r="AE18" s="958"/>
      <c r="AF18" s="1011" t="s">
        <v>550</v>
      </c>
      <c r="AG18" s="1012"/>
      <c r="AH18" s="1012"/>
      <c r="AI18" s="1012"/>
      <c r="AJ18" s="1013"/>
      <c r="AK18" s="1014">
        <v>396</v>
      </c>
      <c r="AL18" s="1015"/>
      <c r="AM18" s="1015"/>
      <c r="AN18" s="1015"/>
      <c r="AO18" s="1015"/>
      <c r="AP18" s="1015">
        <v>34936</v>
      </c>
      <c r="AQ18" s="1015"/>
      <c r="AR18" s="1015"/>
      <c r="AS18" s="1015"/>
      <c r="AT18" s="1015"/>
      <c r="AU18" s="1009"/>
      <c r="AV18" s="1009"/>
      <c r="AW18" s="1009"/>
      <c r="AX18" s="1009"/>
      <c r="AY18" s="1010"/>
      <c r="AZ18" s="200"/>
      <c r="BA18" s="200"/>
      <c r="BB18" s="200"/>
      <c r="BC18" s="200"/>
      <c r="BD18" s="200"/>
      <c r="BE18" s="201"/>
      <c r="BF18" s="201"/>
      <c r="BG18" s="201"/>
      <c r="BH18" s="201"/>
      <c r="BI18" s="201"/>
      <c r="BJ18" s="201"/>
      <c r="BK18" s="201"/>
      <c r="BL18" s="201"/>
      <c r="BM18" s="201"/>
      <c r="BN18" s="201"/>
      <c r="BO18" s="201"/>
      <c r="BP18" s="201"/>
      <c r="BQ18" s="206">
        <v>12</v>
      </c>
      <c r="BR18" s="207"/>
      <c r="BS18" s="894" t="s">
        <v>578</v>
      </c>
      <c r="BT18" s="895"/>
      <c r="BU18" s="895"/>
      <c r="BV18" s="895"/>
      <c r="BW18" s="895"/>
      <c r="BX18" s="895"/>
      <c r="BY18" s="895"/>
      <c r="BZ18" s="895"/>
      <c r="CA18" s="895"/>
      <c r="CB18" s="895"/>
      <c r="CC18" s="895"/>
      <c r="CD18" s="895"/>
      <c r="CE18" s="895"/>
      <c r="CF18" s="895"/>
      <c r="CG18" s="896"/>
      <c r="CH18" s="891">
        <v>1750</v>
      </c>
      <c r="CI18" s="892"/>
      <c r="CJ18" s="892"/>
      <c r="CK18" s="892"/>
      <c r="CL18" s="893"/>
      <c r="CM18" s="891">
        <v>33106</v>
      </c>
      <c r="CN18" s="892"/>
      <c r="CO18" s="892"/>
      <c r="CP18" s="892"/>
      <c r="CQ18" s="893"/>
      <c r="CR18" s="891">
        <v>20785</v>
      </c>
      <c r="CS18" s="892"/>
      <c r="CT18" s="892"/>
      <c r="CU18" s="892"/>
      <c r="CV18" s="893"/>
      <c r="CW18" s="891" t="s">
        <v>481</v>
      </c>
      <c r="CX18" s="892"/>
      <c r="CY18" s="892"/>
      <c r="CZ18" s="892"/>
      <c r="DA18" s="893"/>
      <c r="DB18" s="891">
        <v>17360</v>
      </c>
      <c r="DC18" s="892"/>
      <c r="DD18" s="892"/>
      <c r="DE18" s="892"/>
      <c r="DF18" s="893"/>
      <c r="DG18" s="891" t="s">
        <v>481</v>
      </c>
      <c r="DH18" s="892"/>
      <c r="DI18" s="892"/>
      <c r="DJ18" s="892"/>
      <c r="DK18" s="893"/>
      <c r="DL18" s="891" t="s">
        <v>481</v>
      </c>
      <c r="DM18" s="892"/>
      <c r="DN18" s="892"/>
      <c r="DO18" s="892"/>
      <c r="DP18" s="893"/>
      <c r="DQ18" s="891" t="s">
        <v>481</v>
      </c>
      <c r="DR18" s="892"/>
      <c r="DS18" s="892"/>
      <c r="DT18" s="892"/>
      <c r="DU18" s="893"/>
      <c r="DV18" s="904"/>
      <c r="DW18" s="905"/>
      <c r="DX18" s="905"/>
      <c r="DY18" s="905"/>
      <c r="DZ18" s="906"/>
      <c r="EA18" s="202"/>
    </row>
    <row r="19" spans="1:131" s="203" customFormat="1" ht="26.25" customHeight="1" x14ac:dyDescent="0.2">
      <c r="A19" s="206">
        <v>13</v>
      </c>
      <c r="B19" s="950" t="s">
        <v>562</v>
      </c>
      <c r="C19" s="951"/>
      <c r="D19" s="951"/>
      <c r="E19" s="951"/>
      <c r="F19" s="951"/>
      <c r="G19" s="951"/>
      <c r="H19" s="951"/>
      <c r="I19" s="951"/>
      <c r="J19" s="951"/>
      <c r="K19" s="951"/>
      <c r="L19" s="951"/>
      <c r="M19" s="951"/>
      <c r="N19" s="951"/>
      <c r="O19" s="951"/>
      <c r="P19" s="952"/>
      <c r="Q19" s="957">
        <v>1143471</v>
      </c>
      <c r="R19" s="954"/>
      <c r="S19" s="954"/>
      <c r="T19" s="954"/>
      <c r="U19" s="954"/>
      <c r="V19" s="954">
        <v>1143471</v>
      </c>
      <c r="W19" s="954"/>
      <c r="X19" s="954"/>
      <c r="Y19" s="954"/>
      <c r="Z19" s="954"/>
      <c r="AA19" s="954" t="s">
        <v>550</v>
      </c>
      <c r="AB19" s="954"/>
      <c r="AC19" s="954"/>
      <c r="AD19" s="954"/>
      <c r="AE19" s="958"/>
      <c r="AF19" s="1011" t="s">
        <v>550</v>
      </c>
      <c r="AG19" s="1012"/>
      <c r="AH19" s="1012"/>
      <c r="AI19" s="1012"/>
      <c r="AJ19" s="1013"/>
      <c r="AK19" s="1014">
        <v>1025893</v>
      </c>
      <c r="AL19" s="1015"/>
      <c r="AM19" s="1015"/>
      <c r="AN19" s="1015"/>
      <c r="AO19" s="1015"/>
      <c r="AP19" s="1015" t="s">
        <v>550</v>
      </c>
      <c r="AQ19" s="1015"/>
      <c r="AR19" s="1015"/>
      <c r="AS19" s="1015"/>
      <c r="AT19" s="1015"/>
      <c r="AU19" s="1009"/>
      <c r="AV19" s="1009"/>
      <c r="AW19" s="1009"/>
      <c r="AX19" s="1009"/>
      <c r="AY19" s="1010"/>
      <c r="AZ19" s="200"/>
      <c r="BA19" s="200"/>
      <c r="BB19" s="200"/>
      <c r="BC19" s="200"/>
      <c r="BD19" s="200"/>
      <c r="BE19" s="201"/>
      <c r="BF19" s="201"/>
      <c r="BG19" s="201"/>
      <c r="BH19" s="201"/>
      <c r="BI19" s="201"/>
      <c r="BJ19" s="201"/>
      <c r="BK19" s="201"/>
      <c r="BL19" s="201"/>
      <c r="BM19" s="201"/>
      <c r="BN19" s="201"/>
      <c r="BO19" s="201"/>
      <c r="BP19" s="201"/>
      <c r="BQ19" s="206">
        <v>13</v>
      </c>
      <c r="BR19" s="207"/>
      <c r="BS19" s="894" t="s">
        <v>579</v>
      </c>
      <c r="BT19" s="895"/>
      <c r="BU19" s="895"/>
      <c r="BV19" s="895"/>
      <c r="BW19" s="895"/>
      <c r="BX19" s="895"/>
      <c r="BY19" s="895"/>
      <c r="BZ19" s="895"/>
      <c r="CA19" s="895"/>
      <c r="CB19" s="895"/>
      <c r="CC19" s="895"/>
      <c r="CD19" s="895"/>
      <c r="CE19" s="895"/>
      <c r="CF19" s="895"/>
      <c r="CG19" s="896"/>
      <c r="CH19" s="891">
        <v>4550</v>
      </c>
      <c r="CI19" s="892"/>
      <c r="CJ19" s="892"/>
      <c r="CK19" s="892"/>
      <c r="CL19" s="893"/>
      <c r="CM19" s="891">
        <v>84237</v>
      </c>
      <c r="CN19" s="892"/>
      <c r="CO19" s="892"/>
      <c r="CP19" s="892"/>
      <c r="CQ19" s="893"/>
      <c r="CR19" s="891">
        <v>113490</v>
      </c>
      <c r="CS19" s="892"/>
      <c r="CT19" s="892"/>
      <c r="CU19" s="892"/>
      <c r="CV19" s="893"/>
      <c r="CW19" s="891" t="s">
        <v>481</v>
      </c>
      <c r="CX19" s="892"/>
      <c r="CY19" s="892"/>
      <c r="CZ19" s="892"/>
      <c r="DA19" s="893"/>
      <c r="DB19" s="891" t="s">
        <v>481</v>
      </c>
      <c r="DC19" s="892"/>
      <c r="DD19" s="892"/>
      <c r="DE19" s="892"/>
      <c r="DF19" s="893"/>
      <c r="DG19" s="891" t="s">
        <v>481</v>
      </c>
      <c r="DH19" s="892"/>
      <c r="DI19" s="892"/>
      <c r="DJ19" s="892"/>
      <c r="DK19" s="893"/>
      <c r="DL19" s="891" t="s">
        <v>481</v>
      </c>
      <c r="DM19" s="892"/>
      <c r="DN19" s="892"/>
      <c r="DO19" s="892"/>
      <c r="DP19" s="893"/>
      <c r="DQ19" s="891" t="s">
        <v>481</v>
      </c>
      <c r="DR19" s="892"/>
      <c r="DS19" s="892"/>
      <c r="DT19" s="892"/>
      <c r="DU19" s="893"/>
      <c r="DV19" s="904"/>
      <c r="DW19" s="905"/>
      <c r="DX19" s="905"/>
      <c r="DY19" s="905"/>
      <c r="DZ19" s="906"/>
      <c r="EA19" s="202"/>
    </row>
    <row r="20" spans="1:131" s="203" customFormat="1" ht="26.25" customHeight="1" x14ac:dyDescent="0.2">
      <c r="A20" s="206">
        <v>14</v>
      </c>
      <c r="B20" s="950" t="s">
        <v>563</v>
      </c>
      <c r="C20" s="951"/>
      <c r="D20" s="951"/>
      <c r="E20" s="951"/>
      <c r="F20" s="951"/>
      <c r="G20" s="951"/>
      <c r="H20" s="951"/>
      <c r="I20" s="951"/>
      <c r="J20" s="951"/>
      <c r="K20" s="951"/>
      <c r="L20" s="951"/>
      <c r="M20" s="951"/>
      <c r="N20" s="951"/>
      <c r="O20" s="951"/>
      <c r="P20" s="952"/>
      <c r="Q20" s="957">
        <v>4922</v>
      </c>
      <c r="R20" s="954"/>
      <c r="S20" s="954"/>
      <c r="T20" s="954"/>
      <c r="U20" s="954"/>
      <c r="V20" s="954">
        <v>1355</v>
      </c>
      <c r="W20" s="954"/>
      <c r="X20" s="954"/>
      <c r="Y20" s="954"/>
      <c r="Z20" s="954"/>
      <c r="AA20" s="954">
        <v>3567</v>
      </c>
      <c r="AB20" s="954"/>
      <c r="AC20" s="954"/>
      <c r="AD20" s="954"/>
      <c r="AE20" s="958"/>
      <c r="AF20" s="1011" t="s">
        <v>564</v>
      </c>
      <c r="AG20" s="1012"/>
      <c r="AH20" s="1012"/>
      <c r="AI20" s="1012"/>
      <c r="AJ20" s="1013"/>
      <c r="AK20" s="1014">
        <v>354</v>
      </c>
      <c r="AL20" s="1015"/>
      <c r="AM20" s="1015"/>
      <c r="AN20" s="1015"/>
      <c r="AO20" s="1015"/>
      <c r="AP20" s="1015" t="s">
        <v>564</v>
      </c>
      <c r="AQ20" s="1015"/>
      <c r="AR20" s="1015"/>
      <c r="AS20" s="1015"/>
      <c r="AT20" s="1015"/>
      <c r="AU20" s="1009"/>
      <c r="AV20" s="1009"/>
      <c r="AW20" s="1009"/>
      <c r="AX20" s="1009"/>
      <c r="AY20" s="1010"/>
      <c r="AZ20" s="200"/>
      <c r="BA20" s="200"/>
      <c r="BB20" s="200"/>
      <c r="BC20" s="200"/>
      <c r="BD20" s="200"/>
      <c r="BE20" s="201"/>
      <c r="BF20" s="201"/>
      <c r="BG20" s="201"/>
      <c r="BH20" s="201"/>
      <c r="BI20" s="201"/>
      <c r="BJ20" s="201"/>
      <c r="BK20" s="201"/>
      <c r="BL20" s="201"/>
      <c r="BM20" s="201"/>
      <c r="BN20" s="201"/>
      <c r="BO20" s="201"/>
      <c r="BP20" s="201"/>
      <c r="BQ20" s="206">
        <v>14</v>
      </c>
      <c r="BR20" s="207"/>
      <c r="BS20" s="894" t="s">
        <v>580</v>
      </c>
      <c r="BT20" s="895"/>
      <c r="BU20" s="895"/>
      <c r="BV20" s="895"/>
      <c r="BW20" s="895"/>
      <c r="BX20" s="895"/>
      <c r="BY20" s="895"/>
      <c r="BZ20" s="895"/>
      <c r="CA20" s="895"/>
      <c r="CB20" s="895"/>
      <c r="CC20" s="895"/>
      <c r="CD20" s="895"/>
      <c r="CE20" s="895"/>
      <c r="CF20" s="895"/>
      <c r="CG20" s="896"/>
      <c r="CH20" s="891">
        <v>380</v>
      </c>
      <c r="CI20" s="892"/>
      <c r="CJ20" s="892"/>
      <c r="CK20" s="892"/>
      <c r="CL20" s="893"/>
      <c r="CM20" s="891">
        <v>4375</v>
      </c>
      <c r="CN20" s="892"/>
      <c r="CO20" s="892"/>
      <c r="CP20" s="892"/>
      <c r="CQ20" s="893"/>
      <c r="CR20" s="891">
        <v>300</v>
      </c>
      <c r="CS20" s="892"/>
      <c r="CT20" s="892"/>
      <c r="CU20" s="892"/>
      <c r="CV20" s="893"/>
      <c r="CW20" s="891" t="s">
        <v>481</v>
      </c>
      <c r="CX20" s="892"/>
      <c r="CY20" s="892"/>
      <c r="CZ20" s="892"/>
      <c r="DA20" s="893"/>
      <c r="DB20" s="891" t="s">
        <v>481</v>
      </c>
      <c r="DC20" s="892"/>
      <c r="DD20" s="892"/>
      <c r="DE20" s="892"/>
      <c r="DF20" s="893"/>
      <c r="DG20" s="891" t="s">
        <v>481</v>
      </c>
      <c r="DH20" s="892"/>
      <c r="DI20" s="892"/>
      <c r="DJ20" s="892"/>
      <c r="DK20" s="893"/>
      <c r="DL20" s="891" t="s">
        <v>481</v>
      </c>
      <c r="DM20" s="892"/>
      <c r="DN20" s="892"/>
      <c r="DO20" s="892"/>
      <c r="DP20" s="893"/>
      <c r="DQ20" s="891" t="s">
        <v>481</v>
      </c>
      <c r="DR20" s="892"/>
      <c r="DS20" s="892"/>
      <c r="DT20" s="892"/>
      <c r="DU20" s="893"/>
      <c r="DV20" s="904"/>
      <c r="DW20" s="905"/>
      <c r="DX20" s="905"/>
      <c r="DY20" s="905"/>
      <c r="DZ20" s="906"/>
      <c r="EA20" s="202"/>
    </row>
    <row r="21" spans="1:131" s="203" customFormat="1" ht="26.25" customHeight="1" thickBot="1" x14ac:dyDescent="0.25">
      <c r="A21" s="206">
        <v>15</v>
      </c>
      <c r="B21" s="950" t="s">
        <v>565</v>
      </c>
      <c r="C21" s="951"/>
      <c r="D21" s="951"/>
      <c r="E21" s="951"/>
      <c r="F21" s="951"/>
      <c r="G21" s="951"/>
      <c r="H21" s="951"/>
      <c r="I21" s="951"/>
      <c r="J21" s="951"/>
      <c r="K21" s="951"/>
      <c r="L21" s="951"/>
      <c r="M21" s="951"/>
      <c r="N21" s="951"/>
      <c r="O21" s="951"/>
      <c r="P21" s="952"/>
      <c r="Q21" s="957">
        <v>7969</v>
      </c>
      <c r="R21" s="954"/>
      <c r="S21" s="954"/>
      <c r="T21" s="954"/>
      <c r="U21" s="954"/>
      <c r="V21" s="954">
        <v>1367</v>
      </c>
      <c r="W21" s="954"/>
      <c r="X21" s="954"/>
      <c r="Y21" s="954"/>
      <c r="Z21" s="954"/>
      <c r="AA21" s="954">
        <v>6603</v>
      </c>
      <c r="AB21" s="954"/>
      <c r="AC21" s="954"/>
      <c r="AD21" s="954"/>
      <c r="AE21" s="958"/>
      <c r="AF21" s="1011" t="s">
        <v>564</v>
      </c>
      <c r="AG21" s="1012"/>
      <c r="AH21" s="1012"/>
      <c r="AI21" s="1012"/>
      <c r="AJ21" s="1013"/>
      <c r="AK21" s="1014">
        <v>1010</v>
      </c>
      <c r="AL21" s="1015"/>
      <c r="AM21" s="1015"/>
      <c r="AN21" s="1015"/>
      <c r="AO21" s="1015"/>
      <c r="AP21" s="1015" t="s">
        <v>564</v>
      </c>
      <c r="AQ21" s="1015"/>
      <c r="AR21" s="1015"/>
      <c r="AS21" s="1015"/>
      <c r="AT21" s="1015"/>
      <c r="AU21" s="1009"/>
      <c r="AV21" s="1009"/>
      <c r="AW21" s="1009"/>
      <c r="AX21" s="1009"/>
      <c r="AY21" s="1010"/>
      <c r="AZ21" s="200"/>
      <c r="BA21" s="200"/>
      <c r="BB21" s="200"/>
      <c r="BC21" s="200"/>
      <c r="BD21" s="200"/>
      <c r="BE21" s="201"/>
      <c r="BF21" s="201"/>
      <c r="BG21" s="201"/>
      <c r="BH21" s="201"/>
      <c r="BI21" s="201"/>
      <c r="BJ21" s="201"/>
      <c r="BK21" s="201"/>
      <c r="BL21" s="201"/>
      <c r="BM21" s="201"/>
      <c r="BN21" s="201"/>
      <c r="BO21" s="201"/>
      <c r="BP21" s="201"/>
      <c r="BQ21" s="206">
        <v>15</v>
      </c>
      <c r="BR21" s="207"/>
      <c r="BS21" s="894" t="s">
        <v>581</v>
      </c>
      <c r="BT21" s="895"/>
      <c r="BU21" s="895"/>
      <c r="BV21" s="895"/>
      <c r="BW21" s="895"/>
      <c r="BX21" s="895"/>
      <c r="BY21" s="895"/>
      <c r="BZ21" s="895"/>
      <c r="CA21" s="895"/>
      <c r="CB21" s="895"/>
      <c r="CC21" s="895"/>
      <c r="CD21" s="895"/>
      <c r="CE21" s="895"/>
      <c r="CF21" s="895"/>
      <c r="CG21" s="896"/>
      <c r="CH21" s="891">
        <v>1770</v>
      </c>
      <c r="CI21" s="892"/>
      <c r="CJ21" s="892"/>
      <c r="CK21" s="892"/>
      <c r="CL21" s="893"/>
      <c r="CM21" s="891">
        <v>37976</v>
      </c>
      <c r="CN21" s="892"/>
      <c r="CO21" s="892"/>
      <c r="CP21" s="892"/>
      <c r="CQ21" s="893"/>
      <c r="CR21" s="891">
        <v>5290</v>
      </c>
      <c r="CS21" s="892"/>
      <c r="CT21" s="892"/>
      <c r="CU21" s="892"/>
      <c r="CV21" s="893"/>
      <c r="CW21" s="891" t="s">
        <v>481</v>
      </c>
      <c r="CX21" s="892"/>
      <c r="CY21" s="892"/>
      <c r="CZ21" s="892"/>
      <c r="DA21" s="893"/>
      <c r="DB21" s="891" t="s">
        <v>481</v>
      </c>
      <c r="DC21" s="892"/>
      <c r="DD21" s="892"/>
      <c r="DE21" s="892"/>
      <c r="DF21" s="893"/>
      <c r="DG21" s="891" t="s">
        <v>481</v>
      </c>
      <c r="DH21" s="892"/>
      <c r="DI21" s="892"/>
      <c r="DJ21" s="892"/>
      <c r="DK21" s="893"/>
      <c r="DL21" s="891" t="s">
        <v>481</v>
      </c>
      <c r="DM21" s="892"/>
      <c r="DN21" s="892"/>
      <c r="DO21" s="892"/>
      <c r="DP21" s="893"/>
      <c r="DQ21" s="891" t="s">
        <v>481</v>
      </c>
      <c r="DR21" s="892"/>
      <c r="DS21" s="892"/>
      <c r="DT21" s="892"/>
      <c r="DU21" s="893"/>
      <c r="DV21" s="904"/>
      <c r="DW21" s="905"/>
      <c r="DX21" s="905"/>
      <c r="DY21" s="905"/>
      <c r="DZ21" s="906"/>
      <c r="EA21" s="202"/>
    </row>
    <row r="22" spans="1:131" s="203" customFormat="1" ht="26.25" customHeight="1" x14ac:dyDescent="0.2">
      <c r="A22" s="206">
        <v>16</v>
      </c>
      <c r="B22" s="1000"/>
      <c r="C22" s="1001"/>
      <c r="D22" s="1001"/>
      <c r="E22" s="1001"/>
      <c r="F22" s="1001"/>
      <c r="G22" s="1001"/>
      <c r="H22" s="1001"/>
      <c r="I22" s="1001"/>
      <c r="J22" s="1001"/>
      <c r="K22" s="1001"/>
      <c r="L22" s="1001"/>
      <c r="M22" s="1001"/>
      <c r="N22" s="1001"/>
      <c r="O22" s="1001"/>
      <c r="P22" s="1002"/>
      <c r="Q22" s="1003"/>
      <c r="R22" s="1004"/>
      <c r="S22" s="1004"/>
      <c r="T22" s="1004"/>
      <c r="U22" s="1004"/>
      <c r="V22" s="1004"/>
      <c r="W22" s="1004"/>
      <c r="X22" s="1004"/>
      <c r="Y22" s="1004"/>
      <c r="Z22" s="1004"/>
      <c r="AA22" s="1004"/>
      <c r="AB22" s="1004"/>
      <c r="AC22" s="1004"/>
      <c r="AD22" s="1004"/>
      <c r="AE22" s="1005"/>
      <c r="AF22" s="1006"/>
      <c r="AG22" s="1007"/>
      <c r="AH22" s="1007"/>
      <c r="AI22" s="1007"/>
      <c r="AJ22" s="1008"/>
      <c r="AK22" s="996"/>
      <c r="AL22" s="997"/>
      <c r="AM22" s="997"/>
      <c r="AN22" s="997"/>
      <c r="AO22" s="997"/>
      <c r="AP22" s="997"/>
      <c r="AQ22" s="997"/>
      <c r="AR22" s="997"/>
      <c r="AS22" s="997"/>
      <c r="AT22" s="997"/>
      <c r="AU22" s="998"/>
      <c r="AV22" s="998"/>
      <c r="AW22" s="998"/>
      <c r="AX22" s="998"/>
      <c r="AY22" s="999"/>
      <c r="AZ22" s="943" t="s">
        <v>348</v>
      </c>
      <c r="BA22" s="943"/>
      <c r="BB22" s="943"/>
      <c r="BC22" s="943"/>
      <c r="BD22" s="944"/>
      <c r="BE22" s="201"/>
      <c r="BF22" s="201"/>
      <c r="BG22" s="201"/>
      <c r="BH22" s="201"/>
      <c r="BI22" s="201"/>
      <c r="BJ22" s="201"/>
      <c r="BK22" s="201"/>
      <c r="BL22" s="201"/>
      <c r="BM22" s="201"/>
      <c r="BN22" s="201"/>
      <c r="BO22" s="201"/>
      <c r="BP22" s="201"/>
      <c r="BQ22" s="206">
        <v>16</v>
      </c>
      <c r="BR22" s="207"/>
      <c r="BS22" s="894" t="s">
        <v>582</v>
      </c>
      <c r="BT22" s="895"/>
      <c r="BU22" s="895"/>
      <c r="BV22" s="895"/>
      <c r="BW22" s="895"/>
      <c r="BX22" s="895"/>
      <c r="BY22" s="895"/>
      <c r="BZ22" s="895"/>
      <c r="CA22" s="895"/>
      <c r="CB22" s="895"/>
      <c r="CC22" s="895"/>
      <c r="CD22" s="895"/>
      <c r="CE22" s="895"/>
      <c r="CF22" s="895"/>
      <c r="CG22" s="896"/>
      <c r="CH22" s="891">
        <v>8625</v>
      </c>
      <c r="CI22" s="892"/>
      <c r="CJ22" s="892"/>
      <c r="CK22" s="892"/>
      <c r="CL22" s="893"/>
      <c r="CM22" s="891">
        <v>417865</v>
      </c>
      <c r="CN22" s="892"/>
      <c r="CO22" s="892"/>
      <c r="CP22" s="892"/>
      <c r="CQ22" s="893"/>
      <c r="CR22" s="891">
        <v>105</v>
      </c>
      <c r="CS22" s="892"/>
      <c r="CT22" s="892"/>
      <c r="CU22" s="892"/>
      <c r="CV22" s="893"/>
      <c r="CW22" s="891">
        <v>2188</v>
      </c>
      <c r="CX22" s="892"/>
      <c r="CY22" s="892"/>
      <c r="CZ22" s="892"/>
      <c r="DA22" s="893"/>
      <c r="DB22" s="891">
        <v>401076</v>
      </c>
      <c r="DC22" s="892"/>
      <c r="DD22" s="892"/>
      <c r="DE22" s="892"/>
      <c r="DF22" s="893"/>
      <c r="DG22" s="891" t="s">
        <v>481</v>
      </c>
      <c r="DH22" s="892"/>
      <c r="DI22" s="892"/>
      <c r="DJ22" s="892"/>
      <c r="DK22" s="893"/>
      <c r="DL22" s="891" t="s">
        <v>481</v>
      </c>
      <c r="DM22" s="892"/>
      <c r="DN22" s="892"/>
      <c r="DO22" s="892"/>
      <c r="DP22" s="893"/>
      <c r="DQ22" s="891" t="s">
        <v>481</v>
      </c>
      <c r="DR22" s="892"/>
      <c r="DS22" s="892"/>
      <c r="DT22" s="892"/>
      <c r="DU22" s="893"/>
      <c r="DV22" s="904"/>
      <c r="DW22" s="905"/>
      <c r="DX22" s="905"/>
      <c r="DY22" s="905"/>
      <c r="DZ22" s="906"/>
      <c r="EA22" s="202"/>
    </row>
    <row r="23" spans="1:131" s="203" customFormat="1" ht="26.25" customHeight="1" thickBot="1" x14ac:dyDescent="0.25">
      <c r="A23" s="208" t="s">
        <v>349</v>
      </c>
      <c r="B23" s="853" t="s">
        <v>350</v>
      </c>
      <c r="C23" s="854"/>
      <c r="D23" s="854"/>
      <c r="E23" s="854"/>
      <c r="F23" s="854"/>
      <c r="G23" s="854"/>
      <c r="H23" s="854"/>
      <c r="I23" s="854"/>
      <c r="J23" s="854"/>
      <c r="K23" s="854"/>
      <c r="L23" s="854"/>
      <c r="M23" s="854"/>
      <c r="N23" s="854"/>
      <c r="O23" s="854"/>
      <c r="P23" s="855"/>
      <c r="Q23" s="987">
        <v>7324645</v>
      </c>
      <c r="R23" s="988"/>
      <c r="S23" s="988"/>
      <c r="T23" s="988"/>
      <c r="U23" s="988"/>
      <c r="V23" s="988">
        <v>6827734</v>
      </c>
      <c r="W23" s="988"/>
      <c r="X23" s="988"/>
      <c r="Y23" s="988"/>
      <c r="Z23" s="988"/>
      <c r="AA23" s="988">
        <v>496912</v>
      </c>
      <c r="AB23" s="988"/>
      <c r="AC23" s="988"/>
      <c r="AD23" s="988"/>
      <c r="AE23" s="989"/>
      <c r="AF23" s="990">
        <v>130034</v>
      </c>
      <c r="AG23" s="988"/>
      <c r="AH23" s="988"/>
      <c r="AI23" s="988"/>
      <c r="AJ23" s="991"/>
      <c r="AK23" s="992"/>
      <c r="AL23" s="993"/>
      <c r="AM23" s="993"/>
      <c r="AN23" s="993"/>
      <c r="AO23" s="993"/>
      <c r="AP23" s="988">
        <v>5849226</v>
      </c>
      <c r="AQ23" s="988"/>
      <c r="AR23" s="988"/>
      <c r="AS23" s="988"/>
      <c r="AT23" s="988"/>
      <c r="AU23" s="994"/>
      <c r="AV23" s="994"/>
      <c r="AW23" s="994"/>
      <c r="AX23" s="994"/>
      <c r="AY23" s="995"/>
      <c r="AZ23" s="984" t="s">
        <v>113</v>
      </c>
      <c r="BA23" s="985"/>
      <c r="BB23" s="985"/>
      <c r="BC23" s="985"/>
      <c r="BD23" s="986"/>
      <c r="BE23" s="201"/>
      <c r="BF23" s="201"/>
      <c r="BG23" s="201"/>
      <c r="BH23" s="201"/>
      <c r="BI23" s="201"/>
      <c r="BJ23" s="201"/>
      <c r="BK23" s="201"/>
      <c r="BL23" s="201"/>
      <c r="BM23" s="201"/>
      <c r="BN23" s="201"/>
      <c r="BO23" s="201"/>
      <c r="BP23" s="201"/>
      <c r="BQ23" s="206">
        <v>17</v>
      </c>
      <c r="BR23" s="207"/>
      <c r="BS23" s="894" t="s">
        <v>583</v>
      </c>
      <c r="BT23" s="895"/>
      <c r="BU23" s="895"/>
      <c r="BV23" s="895"/>
      <c r="BW23" s="895"/>
      <c r="BX23" s="895"/>
      <c r="BY23" s="895"/>
      <c r="BZ23" s="895"/>
      <c r="CA23" s="895"/>
      <c r="CB23" s="895"/>
      <c r="CC23" s="895"/>
      <c r="CD23" s="895"/>
      <c r="CE23" s="895"/>
      <c r="CF23" s="895"/>
      <c r="CG23" s="896"/>
      <c r="CH23" s="891">
        <v>422</v>
      </c>
      <c r="CI23" s="892"/>
      <c r="CJ23" s="892"/>
      <c r="CK23" s="892"/>
      <c r="CL23" s="893"/>
      <c r="CM23" s="891">
        <v>4610</v>
      </c>
      <c r="CN23" s="892"/>
      <c r="CO23" s="892"/>
      <c r="CP23" s="892"/>
      <c r="CQ23" s="893"/>
      <c r="CR23" s="891">
        <v>459</v>
      </c>
      <c r="CS23" s="892"/>
      <c r="CT23" s="892"/>
      <c r="CU23" s="892"/>
      <c r="CV23" s="893"/>
      <c r="CW23" s="891" t="s">
        <v>481</v>
      </c>
      <c r="CX23" s="892"/>
      <c r="CY23" s="892"/>
      <c r="CZ23" s="892"/>
      <c r="DA23" s="893"/>
      <c r="DB23" s="891">
        <v>2308</v>
      </c>
      <c r="DC23" s="892"/>
      <c r="DD23" s="892"/>
      <c r="DE23" s="892"/>
      <c r="DF23" s="893"/>
      <c r="DG23" s="891" t="s">
        <v>481</v>
      </c>
      <c r="DH23" s="892"/>
      <c r="DI23" s="892"/>
      <c r="DJ23" s="892"/>
      <c r="DK23" s="893"/>
      <c r="DL23" s="891" t="s">
        <v>481</v>
      </c>
      <c r="DM23" s="892"/>
      <c r="DN23" s="892"/>
      <c r="DO23" s="892"/>
      <c r="DP23" s="893"/>
      <c r="DQ23" s="891" t="s">
        <v>481</v>
      </c>
      <c r="DR23" s="892"/>
      <c r="DS23" s="892"/>
      <c r="DT23" s="892"/>
      <c r="DU23" s="893"/>
      <c r="DV23" s="904"/>
      <c r="DW23" s="905"/>
      <c r="DX23" s="905"/>
      <c r="DY23" s="905"/>
      <c r="DZ23" s="906"/>
      <c r="EA23" s="202"/>
    </row>
    <row r="24" spans="1:131" s="203" customFormat="1" ht="26.25" customHeight="1" x14ac:dyDescent="0.2">
      <c r="A24" s="983" t="s">
        <v>351</v>
      </c>
      <c r="B24" s="983"/>
      <c r="C24" s="983"/>
      <c r="D24" s="983"/>
      <c r="E24" s="983"/>
      <c r="F24" s="983"/>
      <c r="G24" s="983"/>
      <c r="H24" s="983"/>
      <c r="I24" s="983"/>
      <c r="J24" s="983"/>
      <c r="K24" s="983"/>
      <c r="L24" s="983"/>
      <c r="M24" s="983"/>
      <c r="N24" s="983"/>
      <c r="O24" s="983"/>
      <c r="P24" s="983"/>
      <c r="Q24" s="983"/>
      <c r="R24" s="983"/>
      <c r="S24" s="983"/>
      <c r="T24" s="983"/>
      <c r="U24" s="983"/>
      <c r="V24" s="983"/>
      <c r="W24" s="983"/>
      <c r="X24" s="983"/>
      <c r="Y24" s="983"/>
      <c r="Z24" s="983"/>
      <c r="AA24" s="983"/>
      <c r="AB24" s="983"/>
      <c r="AC24" s="983"/>
      <c r="AD24" s="983"/>
      <c r="AE24" s="983"/>
      <c r="AF24" s="983"/>
      <c r="AG24" s="983"/>
      <c r="AH24" s="983"/>
      <c r="AI24" s="983"/>
      <c r="AJ24" s="983"/>
      <c r="AK24" s="983"/>
      <c r="AL24" s="983"/>
      <c r="AM24" s="983"/>
      <c r="AN24" s="983"/>
      <c r="AO24" s="983"/>
      <c r="AP24" s="983"/>
      <c r="AQ24" s="983"/>
      <c r="AR24" s="983"/>
      <c r="AS24" s="983"/>
      <c r="AT24" s="983"/>
      <c r="AU24" s="983"/>
      <c r="AV24" s="983"/>
      <c r="AW24" s="983"/>
      <c r="AX24" s="983"/>
      <c r="AY24" s="983"/>
      <c r="AZ24" s="200"/>
      <c r="BA24" s="200"/>
      <c r="BB24" s="200"/>
      <c r="BC24" s="200"/>
      <c r="BD24" s="200"/>
      <c r="BE24" s="201"/>
      <c r="BF24" s="201"/>
      <c r="BG24" s="201"/>
      <c r="BH24" s="201"/>
      <c r="BI24" s="201"/>
      <c r="BJ24" s="201"/>
      <c r="BK24" s="201"/>
      <c r="BL24" s="201"/>
      <c r="BM24" s="201"/>
      <c r="BN24" s="201"/>
      <c r="BO24" s="201"/>
      <c r="BP24" s="201"/>
      <c r="BQ24" s="206">
        <v>18</v>
      </c>
      <c r="BR24" s="207"/>
      <c r="BS24" s="894" t="s">
        <v>584</v>
      </c>
      <c r="BT24" s="895"/>
      <c r="BU24" s="895"/>
      <c r="BV24" s="895"/>
      <c r="BW24" s="895"/>
      <c r="BX24" s="895"/>
      <c r="BY24" s="895"/>
      <c r="BZ24" s="895"/>
      <c r="CA24" s="895"/>
      <c r="CB24" s="895"/>
      <c r="CC24" s="895"/>
      <c r="CD24" s="895"/>
      <c r="CE24" s="895"/>
      <c r="CF24" s="895"/>
      <c r="CG24" s="896"/>
      <c r="CH24" s="891">
        <v>-17</v>
      </c>
      <c r="CI24" s="892"/>
      <c r="CJ24" s="892"/>
      <c r="CK24" s="892"/>
      <c r="CL24" s="893"/>
      <c r="CM24" s="891">
        <v>3192</v>
      </c>
      <c r="CN24" s="892"/>
      <c r="CO24" s="892"/>
      <c r="CP24" s="892"/>
      <c r="CQ24" s="893"/>
      <c r="CR24" s="891">
        <v>200</v>
      </c>
      <c r="CS24" s="892"/>
      <c r="CT24" s="892"/>
      <c r="CU24" s="892"/>
      <c r="CV24" s="893"/>
      <c r="CW24" s="891">
        <v>9031</v>
      </c>
      <c r="CX24" s="892"/>
      <c r="CY24" s="892"/>
      <c r="CZ24" s="892"/>
      <c r="DA24" s="893"/>
      <c r="DB24" s="891" t="s">
        <v>481</v>
      </c>
      <c r="DC24" s="892"/>
      <c r="DD24" s="892"/>
      <c r="DE24" s="892"/>
      <c r="DF24" s="893"/>
      <c r="DG24" s="891" t="s">
        <v>481</v>
      </c>
      <c r="DH24" s="892"/>
      <c r="DI24" s="892"/>
      <c r="DJ24" s="892"/>
      <c r="DK24" s="893"/>
      <c r="DL24" s="891" t="s">
        <v>481</v>
      </c>
      <c r="DM24" s="892"/>
      <c r="DN24" s="892"/>
      <c r="DO24" s="892"/>
      <c r="DP24" s="893"/>
      <c r="DQ24" s="891" t="s">
        <v>481</v>
      </c>
      <c r="DR24" s="892"/>
      <c r="DS24" s="892"/>
      <c r="DT24" s="892"/>
      <c r="DU24" s="893"/>
      <c r="DV24" s="904"/>
      <c r="DW24" s="905"/>
      <c r="DX24" s="905"/>
      <c r="DY24" s="905"/>
      <c r="DZ24" s="906"/>
      <c r="EA24" s="202"/>
    </row>
    <row r="25" spans="1:131" ht="26.25" customHeight="1" thickBot="1" x14ac:dyDescent="0.25">
      <c r="A25" s="982" t="s">
        <v>352</v>
      </c>
      <c r="B25" s="982"/>
      <c r="C25" s="982"/>
      <c r="D25" s="982"/>
      <c r="E25" s="982"/>
      <c r="F25" s="982"/>
      <c r="G25" s="982"/>
      <c r="H25" s="982"/>
      <c r="I25" s="982"/>
      <c r="J25" s="982"/>
      <c r="K25" s="982"/>
      <c r="L25" s="982"/>
      <c r="M25" s="982"/>
      <c r="N25" s="982"/>
      <c r="O25" s="982"/>
      <c r="P25" s="982"/>
      <c r="Q25" s="982"/>
      <c r="R25" s="982"/>
      <c r="S25" s="982"/>
      <c r="T25" s="982"/>
      <c r="U25" s="982"/>
      <c r="V25" s="982"/>
      <c r="W25" s="982"/>
      <c r="X25" s="982"/>
      <c r="Y25" s="982"/>
      <c r="Z25" s="982"/>
      <c r="AA25" s="982"/>
      <c r="AB25" s="982"/>
      <c r="AC25" s="982"/>
      <c r="AD25" s="982"/>
      <c r="AE25" s="982"/>
      <c r="AF25" s="982"/>
      <c r="AG25" s="982"/>
      <c r="AH25" s="982"/>
      <c r="AI25" s="982"/>
      <c r="AJ25" s="982"/>
      <c r="AK25" s="982"/>
      <c r="AL25" s="982"/>
      <c r="AM25" s="982"/>
      <c r="AN25" s="982"/>
      <c r="AO25" s="982"/>
      <c r="AP25" s="982"/>
      <c r="AQ25" s="982"/>
      <c r="AR25" s="982"/>
      <c r="AS25" s="982"/>
      <c r="AT25" s="982"/>
      <c r="AU25" s="982"/>
      <c r="AV25" s="982"/>
      <c r="AW25" s="982"/>
      <c r="AX25" s="982"/>
      <c r="AY25" s="982"/>
      <c r="AZ25" s="982"/>
      <c r="BA25" s="982"/>
      <c r="BB25" s="982"/>
      <c r="BC25" s="982"/>
      <c r="BD25" s="982"/>
      <c r="BE25" s="982"/>
      <c r="BF25" s="982"/>
      <c r="BG25" s="982"/>
      <c r="BH25" s="982"/>
      <c r="BI25" s="982"/>
      <c r="BJ25" s="200"/>
      <c r="BK25" s="200"/>
      <c r="BL25" s="200"/>
      <c r="BM25" s="200"/>
      <c r="BN25" s="200"/>
      <c r="BO25" s="209"/>
      <c r="BP25" s="209"/>
      <c r="BQ25" s="206">
        <v>19</v>
      </c>
      <c r="BR25" s="207"/>
      <c r="BS25" s="894" t="s">
        <v>585</v>
      </c>
      <c r="BT25" s="895"/>
      <c r="BU25" s="895"/>
      <c r="BV25" s="895"/>
      <c r="BW25" s="895"/>
      <c r="BX25" s="895"/>
      <c r="BY25" s="895"/>
      <c r="BZ25" s="895"/>
      <c r="CA25" s="895"/>
      <c r="CB25" s="895"/>
      <c r="CC25" s="895"/>
      <c r="CD25" s="895"/>
      <c r="CE25" s="895"/>
      <c r="CF25" s="895"/>
      <c r="CG25" s="896"/>
      <c r="CH25" s="891">
        <v>-94</v>
      </c>
      <c r="CI25" s="892"/>
      <c r="CJ25" s="892"/>
      <c r="CK25" s="892"/>
      <c r="CL25" s="893"/>
      <c r="CM25" s="891">
        <v>815</v>
      </c>
      <c r="CN25" s="892"/>
      <c r="CO25" s="892"/>
      <c r="CP25" s="892"/>
      <c r="CQ25" s="893"/>
      <c r="CR25" s="891">
        <v>100</v>
      </c>
      <c r="CS25" s="892"/>
      <c r="CT25" s="892"/>
      <c r="CU25" s="892"/>
      <c r="CV25" s="893"/>
      <c r="CW25" s="891">
        <v>3179</v>
      </c>
      <c r="CX25" s="892"/>
      <c r="CY25" s="892"/>
      <c r="CZ25" s="892"/>
      <c r="DA25" s="893"/>
      <c r="DB25" s="891" t="s">
        <v>481</v>
      </c>
      <c r="DC25" s="892"/>
      <c r="DD25" s="892"/>
      <c r="DE25" s="892"/>
      <c r="DF25" s="893"/>
      <c r="DG25" s="891" t="s">
        <v>481</v>
      </c>
      <c r="DH25" s="892"/>
      <c r="DI25" s="892"/>
      <c r="DJ25" s="892"/>
      <c r="DK25" s="893"/>
      <c r="DL25" s="891" t="s">
        <v>481</v>
      </c>
      <c r="DM25" s="892"/>
      <c r="DN25" s="892"/>
      <c r="DO25" s="892"/>
      <c r="DP25" s="893"/>
      <c r="DQ25" s="891" t="s">
        <v>481</v>
      </c>
      <c r="DR25" s="892"/>
      <c r="DS25" s="892"/>
      <c r="DT25" s="892"/>
      <c r="DU25" s="893"/>
      <c r="DV25" s="904"/>
      <c r="DW25" s="905"/>
      <c r="DX25" s="905"/>
      <c r="DY25" s="905"/>
      <c r="DZ25" s="906"/>
      <c r="EA25" s="197"/>
    </row>
    <row r="26" spans="1:131" ht="26.25" customHeight="1" x14ac:dyDescent="0.2">
      <c r="A26" s="907" t="s">
        <v>331</v>
      </c>
      <c r="B26" s="908"/>
      <c r="C26" s="908"/>
      <c r="D26" s="908"/>
      <c r="E26" s="908"/>
      <c r="F26" s="908"/>
      <c r="G26" s="908"/>
      <c r="H26" s="908"/>
      <c r="I26" s="908"/>
      <c r="J26" s="908"/>
      <c r="K26" s="908"/>
      <c r="L26" s="908"/>
      <c r="M26" s="908"/>
      <c r="N26" s="908"/>
      <c r="O26" s="908"/>
      <c r="P26" s="909"/>
      <c r="Q26" s="913" t="s">
        <v>353</v>
      </c>
      <c r="R26" s="914"/>
      <c r="S26" s="914"/>
      <c r="T26" s="914"/>
      <c r="U26" s="915"/>
      <c r="V26" s="913" t="s">
        <v>354</v>
      </c>
      <c r="W26" s="914"/>
      <c r="X26" s="914"/>
      <c r="Y26" s="914"/>
      <c r="Z26" s="915"/>
      <c r="AA26" s="913" t="s">
        <v>355</v>
      </c>
      <c r="AB26" s="914"/>
      <c r="AC26" s="914"/>
      <c r="AD26" s="914"/>
      <c r="AE26" s="914"/>
      <c r="AF26" s="978" t="s">
        <v>356</v>
      </c>
      <c r="AG26" s="920"/>
      <c r="AH26" s="920"/>
      <c r="AI26" s="920"/>
      <c r="AJ26" s="979"/>
      <c r="AK26" s="914" t="s">
        <v>357</v>
      </c>
      <c r="AL26" s="914"/>
      <c r="AM26" s="914"/>
      <c r="AN26" s="914"/>
      <c r="AO26" s="915"/>
      <c r="AP26" s="913" t="s">
        <v>358</v>
      </c>
      <c r="AQ26" s="914"/>
      <c r="AR26" s="914"/>
      <c r="AS26" s="914"/>
      <c r="AT26" s="915"/>
      <c r="AU26" s="913" t="s">
        <v>359</v>
      </c>
      <c r="AV26" s="914"/>
      <c r="AW26" s="914"/>
      <c r="AX26" s="914"/>
      <c r="AY26" s="915"/>
      <c r="AZ26" s="913" t="s">
        <v>360</v>
      </c>
      <c r="BA26" s="914"/>
      <c r="BB26" s="914"/>
      <c r="BC26" s="914"/>
      <c r="BD26" s="915"/>
      <c r="BE26" s="913" t="s">
        <v>338</v>
      </c>
      <c r="BF26" s="914"/>
      <c r="BG26" s="914"/>
      <c r="BH26" s="914"/>
      <c r="BI26" s="926"/>
      <c r="BJ26" s="200"/>
      <c r="BK26" s="200"/>
      <c r="BL26" s="200"/>
      <c r="BM26" s="200"/>
      <c r="BN26" s="200"/>
      <c r="BO26" s="209"/>
      <c r="BP26" s="209"/>
      <c r="BQ26" s="206">
        <v>20</v>
      </c>
      <c r="BR26" s="207"/>
      <c r="BS26" s="894" t="s">
        <v>586</v>
      </c>
      <c r="BT26" s="895"/>
      <c r="BU26" s="895"/>
      <c r="BV26" s="895"/>
      <c r="BW26" s="895"/>
      <c r="BX26" s="895"/>
      <c r="BY26" s="895"/>
      <c r="BZ26" s="895"/>
      <c r="CA26" s="895"/>
      <c r="CB26" s="895"/>
      <c r="CC26" s="895"/>
      <c r="CD26" s="895"/>
      <c r="CE26" s="895"/>
      <c r="CF26" s="895"/>
      <c r="CG26" s="896"/>
      <c r="CH26" s="975" t="s">
        <v>587</v>
      </c>
      <c r="CI26" s="976"/>
      <c r="CJ26" s="976"/>
      <c r="CK26" s="976"/>
      <c r="CL26" s="977"/>
      <c r="CM26" s="891">
        <v>63</v>
      </c>
      <c r="CN26" s="892"/>
      <c r="CO26" s="892"/>
      <c r="CP26" s="892"/>
      <c r="CQ26" s="893"/>
      <c r="CR26" s="891">
        <v>17</v>
      </c>
      <c r="CS26" s="892"/>
      <c r="CT26" s="892"/>
      <c r="CU26" s="892"/>
      <c r="CV26" s="893"/>
      <c r="CW26" s="891">
        <v>71</v>
      </c>
      <c r="CX26" s="892"/>
      <c r="CY26" s="892"/>
      <c r="CZ26" s="892"/>
      <c r="DA26" s="893"/>
      <c r="DB26" s="891" t="s">
        <v>481</v>
      </c>
      <c r="DC26" s="892"/>
      <c r="DD26" s="892"/>
      <c r="DE26" s="892"/>
      <c r="DF26" s="893"/>
      <c r="DG26" s="891" t="s">
        <v>481</v>
      </c>
      <c r="DH26" s="892"/>
      <c r="DI26" s="892"/>
      <c r="DJ26" s="892"/>
      <c r="DK26" s="893"/>
      <c r="DL26" s="891" t="s">
        <v>481</v>
      </c>
      <c r="DM26" s="892"/>
      <c r="DN26" s="892"/>
      <c r="DO26" s="892"/>
      <c r="DP26" s="893"/>
      <c r="DQ26" s="891" t="s">
        <v>481</v>
      </c>
      <c r="DR26" s="892"/>
      <c r="DS26" s="892"/>
      <c r="DT26" s="892"/>
      <c r="DU26" s="893"/>
      <c r="DV26" s="904"/>
      <c r="DW26" s="905"/>
      <c r="DX26" s="905"/>
      <c r="DY26" s="905"/>
      <c r="DZ26" s="906"/>
      <c r="EA26" s="197"/>
    </row>
    <row r="27" spans="1:131" ht="26.25" customHeight="1" thickBot="1" x14ac:dyDescent="0.25">
      <c r="A27" s="910"/>
      <c r="B27" s="911"/>
      <c r="C27" s="911"/>
      <c r="D27" s="911"/>
      <c r="E27" s="911"/>
      <c r="F27" s="911"/>
      <c r="G27" s="911"/>
      <c r="H27" s="911"/>
      <c r="I27" s="911"/>
      <c r="J27" s="911"/>
      <c r="K27" s="911"/>
      <c r="L27" s="911"/>
      <c r="M27" s="911"/>
      <c r="N27" s="911"/>
      <c r="O27" s="911"/>
      <c r="P27" s="912"/>
      <c r="Q27" s="916"/>
      <c r="R27" s="917"/>
      <c r="S27" s="917"/>
      <c r="T27" s="917"/>
      <c r="U27" s="918"/>
      <c r="V27" s="916"/>
      <c r="W27" s="917"/>
      <c r="X27" s="917"/>
      <c r="Y27" s="917"/>
      <c r="Z27" s="918"/>
      <c r="AA27" s="916"/>
      <c r="AB27" s="917"/>
      <c r="AC27" s="917"/>
      <c r="AD27" s="917"/>
      <c r="AE27" s="917"/>
      <c r="AF27" s="980"/>
      <c r="AG27" s="923"/>
      <c r="AH27" s="923"/>
      <c r="AI27" s="923"/>
      <c r="AJ27" s="981"/>
      <c r="AK27" s="917"/>
      <c r="AL27" s="917"/>
      <c r="AM27" s="917"/>
      <c r="AN27" s="917"/>
      <c r="AO27" s="918"/>
      <c r="AP27" s="916"/>
      <c r="AQ27" s="917"/>
      <c r="AR27" s="917"/>
      <c r="AS27" s="917"/>
      <c r="AT27" s="918"/>
      <c r="AU27" s="916"/>
      <c r="AV27" s="917"/>
      <c r="AW27" s="917"/>
      <c r="AX27" s="917"/>
      <c r="AY27" s="918"/>
      <c r="AZ27" s="916"/>
      <c r="BA27" s="917"/>
      <c r="BB27" s="917"/>
      <c r="BC27" s="917"/>
      <c r="BD27" s="918"/>
      <c r="BE27" s="916"/>
      <c r="BF27" s="917"/>
      <c r="BG27" s="917"/>
      <c r="BH27" s="917"/>
      <c r="BI27" s="927"/>
      <c r="BJ27" s="200"/>
      <c r="BK27" s="200"/>
      <c r="BL27" s="200"/>
      <c r="BM27" s="200"/>
      <c r="BN27" s="200"/>
      <c r="BO27" s="209"/>
      <c r="BP27" s="209"/>
      <c r="BQ27" s="206">
        <v>21</v>
      </c>
      <c r="BR27" s="207"/>
      <c r="BS27" s="894" t="s">
        <v>588</v>
      </c>
      <c r="BT27" s="895"/>
      <c r="BU27" s="895"/>
      <c r="BV27" s="895"/>
      <c r="BW27" s="895"/>
      <c r="BX27" s="895"/>
      <c r="BY27" s="895"/>
      <c r="BZ27" s="895"/>
      <c r="CA27" s="895"/>
      <c r="CB27" s="895"/>
      <c r="CC27" s="895"/>
      <c r="CD27" s="895"/>
      <c r="CE27" s="895"/>
      <c r="CF27" s="895"/>
      <c r="CG27" s="896"/>
      <c r="CH27" s="891" t="s">
        <v>481</v>
      </c>
      <c r="CI27" s="892"/>
      <c r="CJ27" s="892"/>
      <c r="CK27" s="892"/>
      <c r="CL27" s="893"/>
      <c r="CM27" s="891">
        <v>41</v>
      </c>
      <c r="CN27" s="892"/>
      <c r="CO27" s="892"/>
      <c r="CP27" s="892"/>
      <c r="CQ27" s="893"/>
      <c r="CR27" s="891">
        <v>0</v>
      </c>
      <c r="CS27" s="892"/>
      <c r="CT27" s="892"/>
      <c r="CU27" s="892"/>
      <c r="CV27" s="893"/>
      <c r="CW27" s="891">
        <v>381</v>
      </c>
      <c r="CX27" s="892"/>
      <c r="CY27" s="892"/>
      <c r="CZ27" s="892"/>
      <c r="DA27" s="893"/>
      <c r="DB27" s="891" t="s">
        <v>481</v>
      </c>
      <c r="DC27" s="892"/>
      <c r="DD27" s="892"/>
      <c r="DE27" s="892"/>
      <c r="DF27" s="893"/>
      <c r="DG27" s="891" t="s">
        <v>481</v>
      </c>
      <c r="DH27" s="892"/>
      <c r="DI27" s="892"/>
      <c r="DJ27" s="892"/>
      <c r="DK27" s="893"/>
      <c r="DL27" s="891" t="s">
        <v>481</v>
      </c>
      <c r="DM27" s="892"/>
      <c r="DN27" s="892"/>
      <c r="DO27" s="892"/>
      <c r="DP27" s="893"/>
      <c r="DQ27" s="891" t="s">
        <v>481</v>
      </c>
      <c r="DR27" s="892"/>
      <c r="DS27" s="892"/>
      <c r="DT27" s="892"/>
      <c r="DU27" s="893"/>
      <c r="DV27" s="904"/>
      <c r="DW27" s="905"/>
      <c r="DX27" s="905"/>
      <c r="DY27" s="905"/>
      <c r="DZ27" s="906"/>
      <c r="EA27" s="197"/>
    </row>
    <row r="28" spans="1:131" ht="26.25" customHeight="1" thickTop="1" x14ac:dyDescent="0.2">
      <c r="A28" s="210">
        <v>1</v>
      </c>
      <c r="B28" s="965" t="s">
        <v>361</v>
      </c>
      <c r="C28" s="966"/>
      <c r="D28" s="966"/>
      <c r="E28" s="966"/>
      <c r="F28" s="966"/>
      <c r="G28" s="966"/>
      <c r="H28" s="966"/>
      <c r="I28" s="966"/>
      <c r="J28" s="966"/>
      <c r="K28" s="966"/>
      <c r="L28" s="966"/>
      <c r="M28" s="966"/>
      <c r="N28" s="966"/>
      <c r="O28" s="966"/>
      <c r="P28" s="967"/>
      <c r="Q28" s="968">
        <v>160446</v>
      </c>
      <c r="R28" s="969"/>
      <c r="S28" s="969"/>
      <c r="T28" s="969"/>
      <c r="U28" s="969"/>
      <c r="V28" s="969">
        <v>162909</v>
      </c>
      <c r="W28" s="969"/>
      <c r="X28" s="969"/>
      <c r="Y28" s="969"/>
      <c r="Z28" s="969"/>
      <c r="AA28" s="969">
        <v>-2462</v>
      </c>
      <c r="AB28" s="969"/>
      <c r="AC28" s="969"/>
      <c r="AD28" s="969"/>
      <c r="AE28" s="970"/>
      <c r="AF28" s="971">
        <v>101798</v>
      </c>
      <c r="AG28" s="969"/>
      <c r="AH28" s="969"/>
      <c r="AI28" s="969"/>
      <c r="AJ28" s="972"/>
      <c r="AK28" s="973">
        <v>45400</v>
      </c>
      <c r="AL28" s="974"/>
      <c r="AM28" s="974"/>
      <c r="AN28" s="974"/>
      <c r="AO28" s="974"/>
      <c r="AP28" s="974">
        <v>96761</v>
      </c>
      <c r="AQ28" s="974"/>
      <c r="AR28" s="974"/>
      <c r="AS28" s="974"/>
      <c r="AT28" s="974"/>
      <c r="AU28" s="959">
        <v>51444</v>
      </c>
      <c r="AV28" s="960"/>
      <c r="AW28" s="960"/>
      <c r="AX28" s="960"/>
      <c r="AY28" s="961"/>
      <c r="AZ28" s="962" t="s">
        <v>481</v>
      </c>
      <c r="BA28" s="962"/>
      <c r="BB28" s="962"/>
      <c r="BC28" s="962"/>
      <c r="BD28" s="962"/>
      <c r="BE28" s="963" t="s">
        <v>362</v>
      </c>
      <c r="BF28" s="963"/>
      <c r="BG28" s="963"/>
      <c r="BH28" s="963"/>
      <c r="BI28" s="964"/>
      <c r="BJ28" s="200"/>
      <c r="BK28" s="200"/>
      <c r="BL28" s="200"/>
      <c r="BM28" s="200"/>
      <c r="BN28" s="200"/>
      <c r="BO28" s="209"/>
      <c r="BP28" s="209"/>
      <c r="BQ28" s="206">
        <v>22</v>
      </c>
      <c r="BR28" s="207"/>
      <c r="BS28" s="894" t="s">
        <v>589</v>
      </c>
      <c r="BT28" s="895"/>
      <c r="BU28" s="895"/>
      <c r="BV28" s="895"/>
      <c r="BW28" s="895"/>
      <c r="BX28" s="895"/>
      <c r="BY28" s="895"/>
      <c r="BZ28" s="895"/>
      <c r="CA28" s="895"/>
      <c r="CB28" s="895"/>
      <c r="CC28" s="895"/>
      <c r="CD28" s="895"/>
      <c r="CE28" s="895"/>
      <c r="CF28" s="895"/>
      <c r="CG28" s="896"/>
      <c r="CH28" s="891">
        <v>71</v>
      </c>
      <c r="CI28" s="892"/>
      <c r="CJ28" s="892"/>
      <c r="CK28" s="892"/>
      <c r="CL28" s="893"/>
      <c r="CM28" s="891">
        <v>4405</v>
      </c>
      <c r="CN28" s="892"/>
      <c r="CO28" s="892"/>
      <c r="CP28" s="892"/>
      <c r="CQ28" s="893"/>
      <c r="CR28" s="891">
        <v>10</v>
      </c>
      <c r="CS28" s="892"/>
      <c r="CT28" s="892"/>
      <c r="CU28" s="892"/>
      <c r="CV28" s="893"/>
      <c r="CW28" s="891">
        <v>4576</v>
      </c>
      <c r="CX28" s="892"/>
      <c r="CY28" s="892"/>
      <c r="CZ28" s="892"/>
      <c r="DA28" s="893"/>
      <c r="DB28" s="891" t="s">
        <v>481</v>
      </c>
      <c r="DC28" s="892"/>
      <c r="DD28" s="892"/>
      <c r="DE28" s="892"/>
      <c r="DF28" s="893"/>
      <c r="DG28" s="891" t="s">
        <v>481</v>
      </c>
      <c r="DH28" s="892"/>
      <c r="DI28" s="892"/>
      <c r="DJ28" s="892"/>
      <c r="DK28" s="893"/>
      <c r="DL28" s="891" t="s">
        <v>481</v>
      </c>
      <c r="DM28" s="892"/>
      <c r="DN28" s="892"/>
      <c r="DO28" s="892"/>
      <c r="DP28" s="893"/>
      <c r="DQ28" s="891" t="s">
        <v>481</v>
      </c>
      <c r="DR28" s="892"/>
      <c r="DS28" s="892"/>
      <c r="DT28" s="892"/>
      <c r="DU28" s="893"/>
      <c r="DV28" s="904"/>
      <c r="DW28" s="905"/>
      <c r="DX28" s="905"/>
      <c r="DY28" s="905"/>
      <c r="DZ28" s="906"/>
      <c r="EA28" s="197"/>
    </row>
    <row r="29" spans="1:131" ht="26.25" customHeight="1" x14ac:dyDescent="0.2">
      <c r="A29" s="210">
        <v>2</v>
      </c>
      <c r="B29" s="950" t="s">
        <v>363</v>
      </c>
      <c r="C29" s="951"/>
      <c r="D29" s="951"/>
      <c r="E29" s="951"/>
      <c r="F29" s="951"/>
      <c r="G29" s="951"/>
      <c r="H29" s="951"/>
      <c r="I29" s="951"/>
      <c r="J29" s="951"/>
      <c r="K29" s="951"/>
      <c r="L29" s="951"/>
      <c r="M29" s="951"/>
      <c r="N29" s="951"/>
      <c r="O29" s="951"/>
      <c r="P29" s="952"/>
      <c r="Q29" s="957">
        <v>18061</v>
      </c>
      <c r="R29" s="954"/>
      <c r="S29" s="954"/>
      <c r="T29" s="954"/>
      <c r="U29" s="954"/>
      <c r="V29" s="954">
        <v>25803</v>
      </c>
      <c r="W29" s="954"/>
      <c r="X29" s="954"/>
      <c r="Y29" s="954"/>
      <c r="Z29" s="954"/>
      <c r="AA29" s="954">
        <v>-7742</v>
      </c>
      <c r="AB29" s="954"/>
      <c r="AC29" s="954"/>
      <c r="AD29" s="954"/>
      <c r="AE29" s="958"/>
      <c r="AF29" s="953">
        <v>108481</v>
      </c>
      <c r="AG29" s="954"/>
      <c r="AH29" s="954"/>
      <c r="AI29" s="954"/>
      <c r="AJ29" s="955"/>
      <c r="AK29" s="889">
        <v>2806</v>
      </c>
      <c r="AL29" s="880"/>
      <c r="AM29" s="880"/>
      <c r="AN29" s="880"/>
      <c r="AO29" s="880"/>
      <c r="AP29" s="880">
        <v>359721</v>
      </c>
      <c r="AQ29" s="880"/>
      <c r="AR29" s="880"/>
      <c r="AS29" s="880"/>
      <c r="AT29" s="880"/>
      <c r="AU29" s="890">
        <v>189573</v>
      </c>
      <c r="AV29" s="888"/>
      <c r="AW29" s="888"/>
      <c r="AX29" s="888"/>
      <c r="AY29" s="889"/>
      <c r="AZ29" s="956" t="s">
        <v>481</v>
      </c>
      <c r="BA29" s="956"/>
      <c r="BB29" s="956"/>
      <c r="BC29" s="956"/>
      <c r="BD29" s="956"/>
      <c r="BE29" s="881" t="s">
        <v>364</v>
      </c>
      <c r="BF29" s="881"/>
      <c r="BG29" s="881"/>
      <c r="BH29" s="881"/>
      <c r="BI29" s="882"/>
      <c r="BJ29" s="200"/>
      <c r="BK29" s="200"/>
      <c r="BL29" s="200"/>
      <c r="BM29" s="200"/>
      <c r="BN29" s="200"/>
      <c r="BO29" s="209"/>
      <c r="BP29" s="209"/>
      <c r="BQ29" s="206">
        <v>23</v>
      </c>
      <c r="BR29" s="207"/>
      <c r="BS29" s="894" t="s">
        <v>590</v>
      </c>
      <c r="BT29" s="895"/>
      <c r="BU29" s="895"/>
      <c r="BV29" s="895"/>
      <c r="BW29" s="895"/>
      <c r="BX29" s="895"/>
      <c r="BY29" s="895"/>
      <c r="BZ29" s="895"/>
      <c r="CA29" s="895"/>
      <c r="CB29" s="895"/>
      <c r="CC29" s="895"/>
      <c r="CD29" s="895"/>
      <c r="CE29" s="895"/>
      <c r="CF29" s="895"/>
      <c r="CG29" s="896"/>
      <c r="CH29" s="891">
        <v>15</v>
      </c>
      <c r="CI29" s="892"/>
      <c r="CJ29" s="892"/>
      <c r="CK29" s="892"/>
      <c r="CL29" s="893"/>
      <c r="CM29" s="891">
        <v>525</v>
      </c>
      <c r="CN29" s="892"/>
      <c r="CO29" s="892"/>
      <c r="CP29" s="892"/>
      <c r="CQ29" s="893"/>
      <c r="CR29" s="891">
        <v>49</v>
      </c>
      <c r="CS29" s="892"/>
      <c r="CT29" s="892"/>
      <c r="CU29" s="892"/>
      <c r="CV29" s="893"/>
      <c r="CW29" s="891" t="s">
        <v>481</v>
      </c>
      <c r="CX29" s="892"/>
      <c r="CY29" s="892"/>
      <c r="CZ29" s="892"/>
      <c r="DA29" s="893"/>
      <c r="DB29" s="891" t="s">
        <v>481</v>
      </c>
      <c r="DC29" s="892"/>
      <c r="DD29" s="892"/>
      <c r="DE29" s="892"/>
      <c r="DF29" s="893"/>
      <c r="DG29" s="891" t="s">
        <v>481</v>
      </c>
      <c r="DH29" s="892"/>
      <c r="DI29" s="892"/>
      <c r="DJ29" s="892"/>
      <c r="DK29" s="893"/>
      <c r="DL29" s="891" t="s">
        <v>481</v>
      </c>
      <c r="DM29" s="892"/>
      <c r="DN29" s="892"/>
      <c r="DO29" s="892"/>
      <c r="DP29" s="893"/>
      <c r="DQ29" s="891" t="s">
        <v>481</v>
      </c>
      <c r="DR29" s="892"/>
      <c r="DS29" s="892"/>
      <c r="DT29" s="892"/>
      <c r="DU29" s="893"/>
      <c r="DV29" s="904"/>
      <c r="DW29" s="905"/>
      <c r="DX29" s="905"/>
      <c r="DY29" s="905"/>
      <c r="DZ29" s="906"/>
      <c r="EA29" s="197"/>
    </row>
    <row r="30" spans="1:131" ht="26.25" customHeight="1" x14ac:dyDescent="0.2">
      <c r="A30" s="210">
        <v>3</v>
      </c>
      <c r="B30" s="950" t="s">
        <v>365</v>
      </c>
      <c r="C30" s="951"/>
      <c r="D30" s="951"/>
      <c r="E30" s="951"/>
      <c r="F30" s="951"/>
      <c r="G30" s="951"/>
      <c r="H30" s="951"/>
      <c r="I30" s="951"/>
      <c r="J30" s="951"/>
      <c r="K30" s="951"/>
      <c r="L30" s="951"/>
      <c r="M30" s="951"/>
      <c r="N30" s="951"/>
      <c r="O30" s="951"/>
      <c r="P30" s="952"/>
      <c r="Q30" s="957">
        <v>4590</v>
      </c>
      <c r="R30" s="954"/>
      <c r="S30" s="954"/>
      <c r="T30" s="954"/>
      <c r="U30" s="954"/>
      <c r="V30" s="954">
        <v>3552</v>
      </c>
      <c r="W30" s="954"/>
      <c r="X30" s="954"/>
      <c r="Y30" s="954"/>
      <c r="Z30" s="954"/>
      <c r="AA30" s="954">
        <v>1038</v>
      </c>
      <c r="AB30" s="954"/>
      <c r="AC30" s="954"/>
      <c r="AD30" s="954"/>
      <c r="AE30" s="958"/>
      <c r="AF30" s="953">
        <v>27179</v>
      </c>
      <c r="AG30" s="954"/>
      <c r="AH30" s="954"/>
      <c r="AI30" s="954"/>
      <c r="AJ30" s="955"/>
      <c r="AK30" s="889">
        <v>0</v>
      </c>
      <c r="AL30" s="880"/>
      <c r="AM30" s="880"/>
      <c r="AN30" s="880"/>
      <c r="AO30" s="880"/>
      <c r="AP30" s="880">
        <v>211</v>
      </c>
      <c r="AQ30" s="880"/>
      <c r="AR30" s="880"/>
      <c r="AS30" s="880"/>
      <c r="AT30" s="880"/>
      <c r="AU30" s="890" t="s">
        <v>550</v>
      </c>
      <c r="AV30" s="888"/>
      <c r="AW30" s="888"/>
      <c r="AX30" s="888"/>
      <c r="AY30" s="889"/>
      <c r="AZ30" s="956" t="s">
        <v>481</v>
      </c>
      <c r="BA30" s="956"/>
      <c r="BB30" s="956"/>
      <c r="BC30" s="956"/>
      <c r="BD30" s="956"/>
      <c r="BE30" s="881" t="s">
        <v>366</v>
      </c>
      <c r="BF30" s="881"/>
      <c r="BG30" s="881"/>
      <c r="BH30" s="881"/>
      <c r="BI30" s="882"/>
      <c r="BJ30" s="200"/>
      <c r="BK30" s="200"/>
      <c r="BL30" s="200"/>
      <c r="BM30" s="200"/>
      <c r="BN30" s="200"/>
      <c r="BO30" s="209"/>
      <c r="BP30" s="209"/>
      <c r="BQ30" s="206">
        <v>24</v>
      </c>
      <c r="BR30" s="207"/>
      <c r="BS30" s="894" t="s">
        <v>591</v>
      </c>
      <c r="BT30" s="895"/>
      <c r="BU30" s="895"/>
      <c r="BV30" s="895"/>
      <c r="BW30" s="895"/>
      <c r="BX30" s="895"/>
      <c r="BY30" s="895"/>
      <c r="BZ30" s="895"/>
      <c r="CA30" s="895"/>
      <c r="CB30" s="895"/>
      <c r="CC30" s="895"/>
      <c r="CD30" s="895"/>
      <c r="CE30" s="895"/>
      <c r="CF30" s="895"/>
      <c r="CG30" s="896"/>
      <c r="CH30" s="891">
        <v>-16</v>
      </c>
      <c r="CI30" s="892"/>
      <c r="CJ30" s="892"/>
      <c r="CK30" s="892"/>
      <c r="CL30" s="893"/>
      <c r="CM30" s="891">
        <v>208</v>
      </c>
      <c r="CN30" s="892"/>
      <c r="CO30" s="892"/>
      <c r="CP30" s="892"/>
      <c r="CQ30" s="893"/>
      <c r="CR30" s="891">
        <v>39</v>
      </c>
      <c r="CS30" s="892"/>
      <c r="CT30" s="892"/>
      <c r="CU30" s="892"/>
      <c r="CV30" s="893"/>
      <c r="CW30" s="891" t="s">
        <v>481</v>
      </c>
      <c r="CX30" s="892"/>
      <c r="CY30" s="892"/>
      <c r="CZ30" s="892"/>
      <c r="DA30" s="893"/>
      <c r="DB30" s="891" t="s">
        <v>481</v>
      </c>
      <c r="DC30" s="892"/>
      <c r="DD30" s="892"/>
      <c r="DE30" s="892"/>
      <c r="DF30" s="893"/>
      <c r="DG30" s="891" t="s">
        <v>481</v>
      </c>
      <c r="DH30" s="892"/>
      <c r="DI30" s="892"/>
      <c r="DJ30" s="892"/>
      <c r="DK30" s="893"/>
      <c r="DL30" s="891" t="s">
        <v>481</v>
      </c>
      <c r="DM30" s="892"/>
      <c r="DN30" s="892"/>
      <c r="DO30" s="892"/>
      <c r="DP30" s="893"/>
      <c r="DQ30" s="891" t="s">
        <v>481</v>
      </c>
      <c r="DR30" s="892"/>
      <c r="DS30" s="892"/>
      <c r="DT30" s="892"/>
      <c r="DU30" s="893"/>
      <c r="DV30" s="904"/>
      <c r="DW30" s="905"/>
      <c r="DX30" s="905"/>
      <c r="DY30" s="905"/>
      <c r="DZ30" s="906"/>
      <c r="EA30" s="197"/>
    </row>
    <row r="31" spans="1:131" ht="26.25" customHeight="1" x14ac:dyDescent="0.2">
      <c r="A31" s="210">
        <v>4</v>
      </c>
      <c r="B31" s="950" t="s">
        <v>367</v>
      </c>
      <c r="C31" s="951"/>
      <c r="D31" s="951"/>
      <c r="E31" s="951"/>
      <c r="F31" s="951"/>
      <c r="G31" s="951"/>
      <c r="H31" s="951"/>
      <c r="I31" s="951"/>
      <c r="J31" s="951"/>
      <c r="K31" s="951"/>
      <c r="L31" s="951"/>
      <c r="M31" s="951"/>
      <c r="N31" s="951"/>
      <c r="O31" s="951"/>
      <c r="P31" s="952"/>
      <c r="Q31" s="957">
        <v>57068</v>
      </c>
      <c r="R31" s="954"/>
      <c r="S31" s="954"/>
      <c r="T31" s="954"/>
      <c r="U31" s="954"/>
      <c r="V31" s="954">
        <v>56024</v>
      </c>
      <c r="W31" s="954"/>
      <c r="X31" s="954"/>
      <c r="Y31" s="954"/>
      <c r="Z31" s="954"/>
      <c r="AA31" s="954">
        <v>1044</v>
      </c>
      <c r="AB31" s="954"/>
      <c r="AC31" s="954"/>
      <c r="AD31" s="954"/>
      <c r="AE31" s="958"/>
      <c r="AF31" s="953">
        <v>28267</v>
      </c>
      <c r="AG31" s="954"/>
      <c r="AH31" s="954"/>
      <c r="AI31" s="954"/>
      <c r="AJ31" s="955"/>
      <c r="AK31" s="889">
        <v>2376</v>
      </c>
      <c r="AL31" s="880"/>
      <c r="AM31" s="880"/>
      <c r="AN31" s="880"/>
      <c r="AO31" s="880"/>
      <c r="AP31" s="880">
        <v>48192</v>
      </c>
      <c r="AQ31" s="880"/>
      <c r="AR31" s="880"/>
      <c r="AS31" s="880"/>
      <c r="AT31" s="880"/>
      <c r="AU31" s="890" t="s">
        <v>550</v>
      </c>
      <c r="AV31" s="888"/>
      <c r="AW31" s="888"/>
      <c r="AX31" s="888"/>
      <c r="AY31" s="889"/>
      <c r="AZ31" s="956" t="s">
        <v>481</v>
      </c>
      <c r="BA31" s="956"/>
      <c r="BB31" s="956"/>
      <c r="BC31" s="956"/>
      <c r="BD31" s="956"/>
      <c r="BE31" s="881" t="s">
        <v>364</v>
      </c>
      <c r="BF31" s="881"/>
      <c r="BG31" s="881"/>
      <c r="BH31" s="881"/>
      <c r="BI31" s="882"/>
      <c r="BJ31" s="200"/>
      <c r="BK31" s="200"/>
      <c r="BL31" s="200"/>
      <c r="BM31" s="200"/>
      <c r="BN31" s="200"/>
      <c r="BO31" s="209"/>
      <c r="BP31" s="209"/>
      <c r="BQ31" s="206">
        <v>25</v>
      </c>
      <c r="BR31" s="207"/>
      <c r="BS31" s="894" t="s">
        <v>592</v>
      </c>
      <c r="BT31" s="895"/>
      <c r="BU31" s="895"/>
      <c r="BV31" s="895"/>
      <c r="BW31" s="895"/>
      <c r="BX31" s="895"/>
      <c r="BY31" s="895"/>
      <c r="BZ31" s="895"/>
      <c r="CA31" s="895"/>
      <c r="CB31" s="895"/>
      <c r="CC31" s="895"/>
      <c r="CD31" s="895"/>
      <c r="CE31" s="895"/>
      <c r="CF31" s="895"/>
      <c r="CG31" s="896"/>
      <c r="CH31" s="891">
        <v>-34</v>
      </c>
      <c r="CI31" s="892"/>
      <c r="CJ31" s="892"/>
      <c r="CK31" s="892"/>
      <c r="CL31" s="893"/>
      <c r="CM31" s="891">
        <v>580</v>
      </c>
      <c r="CN31" s="892"/>
      <c r="CO31" s="892"/>
      <c r="CP31" s="892"/>
      <c r="CQ31" s="893"/>
      <c r="CR31" s="891">
        <v>500</v>
      </c>
      <c r="CS31" s="892"/>
      <c r="CT31" s="892"/>
      <c r="CU31" s="892"/>
      <c r="CV31" s="893"/>
      <c r="CW31" s="891" t="s">
        <v>481</v>
      </c>
      <c r="CX31" s="892"/>
      <c r="CY31" s="892"/>
      <c r="CZ31" s="892"/>
      <c r="DA31" s="893"/>
      <c r="DB31" s="891" t="s">
        <v>481</v>
      </c>
      <c r="DC31" s="892"/>
      <c r="DD31" s="892"/>
      <c r="DE31" s="892"/>
      <c r="DF31" s="893"/>
      <c r="DG31" s="891" t="s">
        <v>481</v>
      </c>
      <c r="DH31" s="892"/>
      <c r="DI31" s="892"/>
      <c r="DJ31" s="892"/>
      <c r="DK31" s="893"/>
      <c r="DL31" s="891" t="s">
        <v>481</v>
      </c>
      <c r="DM31" s="892"/>
      <c r="DN31" s="892"/>
      <c r="DO31" s="892"/>
      <c r="DP31" s="893"/>
      <c r="DQ31" s="891" t="s">
        <v>481</v>
      </c>
      <c r="DR31" s="892"/>
      <c r="DS31" s="892"/>
      <c r="DT31" s="892"/>
      <c r="DU31" s="893"/>
      <c r="DV31" s="904"/>
      <c r="DW31" s="905"/>
      <c r="DX31" s="905"/>
      <c r="DY31" s="905"/>
      <c r="DZ31" s="906"/>
      <c r="EA31" s="197"/>
    </row>
    <row r="32" spans="1:131" ht="26.25" customHeight="1" x14ac:dyDescent="0.2">
      <c r="A32" s="210">
        <v>5</v>
      </c>
      <c r="B32" s="950" t="s">
        <v>368</v>
      </c>
      <c r="C32" s="951"/>
      <c r="D32" s="951"/>
      <c r="E32" s="951"/>
      <c r="F32" s="951"/>
      <c r="G32" s="951"/>
      <c r="H32" s="951"/>
      <c r="I32" s="951"/>
      <c r="J32" s="951"/>
      <c r="K32" s="951"/>
      <c r="L32" s="951"/>
      <c r="M32" s="951"/>
      <c r="N32" s="951"/>
      <c r="O32" s="951"/>
      <c r="P32" s="952"/>
      <c r="Q32" s="957">
        <v>165577</v>
      </c>
      <c r="R32" s="954"/>
      <c r="S32" s="954"/>
      <c r="T32" s="954"/>
      <c r="U32" s="954"/>
      <c r="V32" s="954">
        <v>131392</v>
      </c>
      <c r="W32" s="954"/>
      <c r="X32" s="954"/>
      <c r="Y32" s="954"/>
      <c r="Z32" s="954"/>
      <c r="AA32" s="954">
        <v>34184</v>
      </c>
      <c r="AB32" s="954"/>
      <c r="AC32" s="954"/>
      <c r="AD32" s="954"/>
      <c r="AE32" s="958"/>
      <c r="AF32" s="953">
        <v>146466</v>
      </c>
      <c r="AG32" s="954"/>
      <c r="AH32" s="954"/>
      <c r="AI32" s="954"/>
      <c r="AJ32" s="955"/>
      <c r="AK32" s="889">
        <v>11184</v>
      </c>
      <c r="AL32" s="880"/>
      <c r="AM32" s="880"/>
      <c r="AN32" s="880"/>
      <c r="AO32" s="880"/>
      <c r="AP32" s="880">
        <v>327196</v>
      </c>
      <c r="AQ32" s="880"/>
      <c r="AR32" s="880"/>
      <c r="AS32" s="880"/>
      <c r="AT32" s="880"/>
      <c r="AU32" s="890">
        <v>22577</v>
      </c>
      <c r="AV32" s="888"/>
      <c r="AW32" s="888"/>
      <c r="AX32" s="888"/>
      <c r="AY32" s="889"/>
      <c r="AZ32" s="956" t="s">
        <v>481</v>
      </c>
      <c r="BA32" s="956"/>
      <c r="BB32" s="956"/>
      <c r="BC32" s="956"/>
      <c r="BD32" s="956"/>
      <c r="BE32" s="881" t="s">
        <v>366</v>
      </c>
      <c r="BF32" s="881"/>
      <c r="BG32" s="881"/>
      <c r="BH32" s="881"/>
      <c r="BI32" s="882"/>
      <c r="BJ32" s="200"/>
      <c r="BK32" s="200"/>
      <c r="BL32" s="200"/>
      <c r="BM32" s="200"/>
      <c r="BN32" s="200"/>
      <c r="BO32" s="209"/>
      <c r="BP32" s="209"/>
      <c r="BQ32" s="206">
        <v>26</v>
      </c>
      <c r="BR32" s="207"/>
      <c r="BS32" s="894" t="s">
        <v>593</v>
      </c>
      <c r="BT32" s="895"/>
      <c r="BU32" s="895"/>
      <c r="BV32" s="895"/>
      <c r="BW32" s="895"/>
      <c r="BX32" s="895"/>
      <c r="BY32" s="895"/>
      <c r="BZ32" s="895"/>
      <c r="CA32" s="895"/>
      <c r="CB32" s="895"/>
      <c r="CC32" s="895"/>
      <c r="CD32" s="895"/>
      <c r="CE32" s="895"/>
      <c r="CF32" s="895"/>
      <c r="CG32" s="896"/>
      <c r="CH32" s="891">
        <v>-5</v>
      </c>
      <c r="CI32" s="892"/>
      <c r="CJ32" s="892"/>
      <c r="CK32" s="892"/>
      <c r="CL32" s="893"/>
      <c r="CM32" s="891">
        <v>4460</v>
      </c>
      <c r="CN32" s="892"/>
      <c r="CO32" s="892"/>
      <c r="CP32" s="892"/>
      <c r="CQ32" s="893"/>
      <c r="CR32" s="891">
        <v>250</v>
      </c>
      <c r="CS32" s="892"/>
      <c r="CT32" s="892"/>
      <c r="CU32" s="892"/>
      <c r="CV32" s="893"/>
      <c r="CW32" s="891" t="s">
        <v>481</v>
      </c>
      <c r="CX32" s="892"/>
      <c r="CY32" s="892"/>
      <c r="CZ32" s="892"/>
      <c r="DA32" s="893"/>
      <c r="DB32" s="891" t="s">
        <v>481</v>
      </c>
      <c r="DC32" s="892"/>
      <c r="DD32" s="892"/>
      <c r="DE32" s="892"/>
      <c r="DF32" s="893"/>
      <c r="DG32" s="891" t="s">
        <v>481</v>
      </c>
      <c r="DH32" s="892"/>
      <c r="DI32" s="892"/>
      <c r="DJ32" s="892"/>
      <c r="DK32" s="893"/>
      <c r="DL32" s="891" t="s">
        <v>481</v>
      </c>
      <c r="DM32" s="892"/>
      <c r="DN32" s="892"/>
      <c r="DO32" s="892"/>
      <c r="DP32" s="893"/>
      <c r="DQ32" s="891" t="s">
        <v>481</v>
      </c>
      <c r="DR32" s="892"/>
      <c r="DS32" s="892"/>
      <c r="DT32" s="892"/>
      <c r="DU32" s="893"/>
      <c r="DV32" s="904"/>
      <c r="DW32" s="905"/>
      <c r="DX32" s="905"/>
      <c r="DY32" s="905"/>
      <c r="DZ32" s="906"/>
      <c r="EA32" s="197"/>
    </row>
    <row r="33" spans="1:131" ht="26.25" customHeight="1" x14ac:dyDescent="0.2">
      <c r="A33" s="210">
        <v>6</v>
      </c>
      <c r="B33" s="950" t="s">
        <v>369</v>
      </c>
      <c r="C33" s="951"/>
      <c r="D33" s="951"/>
      <c r="E33" s="951"/>
      <c r="F33" s="951"/>
      <c r="G33" s="951"/>
      <c r="H33" s="951"/>
      <c r="I33" s="951"/>
      <c r="J33" s="951"/>
      <c r="K33" s="951"/>
      <c r="L33" s="951"/>
      <c r="M33" s="951"/>
      <c r="N33" s="951"/>
      <c r="O33" s="951"/>
      <c r="P33" s="952"/>
      <c r="Q33" s="957">
        <v>1497</v>
      </c>
      <c r="R33" s="954"/>
      <c r="S33" s="954"/>
      <c r="T33" s="954"/>
      <c r="U33" s="954"/>
      <c r="V33" s="954">
        <v>966</v>
      </c>
      <c r="W33" s="954"/>
      <c r="X33" s="954"/>
      <c r="Y33" s="954"/>
      <c r="Z33" s="954"/>
      <c r="AA33" s="954">
        <v>531</v>
      </c>
      <c r="AB33" s="954"/>
      <c r="AC33" s="954"/>
      <c r="AD33" s="954"/>
      <c r="AE33" s="958"/>
      <c r="AF33" s="953">
        <v>4420</v>
      </c>
      <c r="AG33" s="954"/>
      <c r="AH33" s="954"/>
      <c r="AI33" s="954"/>
      <c r="AJ33" s="955"/>
      <c r="AK33" s="889">
        <v>1</v>
      </c>
      <c r="AL33" s="880"/>
      <c r="AM33" s="880"/>
      <c r="AN33" s="880"/>
      <c r="AO33" s="880"/>
      <c r="AP33" s="880" t="s">
        <v>481</v>
      </c>
      <c r="AQ33" s="880"/>
      <c r="AR33" s="880"/>
      <c r="AS33" s="880"/>
      <c r="AT33" s="880"/>
      <c r="AU33" s="890" t="s">
        <v>550</v>
      </c>
      <c r="AV33" s="888"/>
      <c r="AW33" s="888"/>
      <c r="AX33" s="888"/>
      <c r="AY33" s="889"/>
      <c r="AZ33" s="956" t="s">
        <v>481</v>
      </c>
      <c r="BA33" s="956"/>
      <c r="BB33" s="956"/>
      <c r="BC33" s="956"/>
      <c r="BD33" s="956"/>
      <c r="BE33" s="881" t="s">
        <v>364</v>
      </c>
      <c r="BF33" s="881"/>
      <c r="BG33" s="881"/>
      <c r="BH33" s="881"/>
      <c r="BI33" s="882"/>
      <c r="BJ33" s="200"/>
      <c r="BK33" s="200"/>
      <c r="BL33" s="200"/>
      <c r="BM33" s="200"/>
      <c r="BN33" s="200"/>
      <c r="BO33" s="209"/>
      <c r="BP33" s="209"/>
      <c r="BQ33" s="206">
        <v>27</v>
      </c>
      <c r="BR33" s="207"/>
      <c r="BS33" s="894" t="s">
        <v>594</v>
      </c>
      <c r="BT33" s="895"/>
      <c r="BU33" s="895"/>
      <c r="BV33" s="895"/>
      <c r="BW33" s="895"/>
      <c r="BX33" s="895"/>
      <c r="BY33" s="895"/>
      <c r="BZ33" s="895"/>
      <c r="CA33" s="895"/>
      <c r="CB33" s="895"/>
      <c r="CC33" s="895"/>
      <c r="CD33" s="895"/>
      <c r="CE33" s="895"/>
      <c r="CF33" s="895"/>
      <c r="CG33" s="896"/>
      <c r="CH33" s="891">
        <v>-5</v>
      </c>
      <c r="CI33" s="892"/>
      <c r="CJ33" s="892"/>
      <c r="CK33" s="892"/>
      <c r="CL33" s="893"/>
      <c r="CM33" s="891">
        <v>550</v>
      </c>
      <c r="CN33" s="892"/>
      <c r="CO33" s="892"/>
      <c r="CP33" s="892"/>
      <c r="CQ33" s="893"/>
      <c r="CR33" s="891">
        <v>250</v>
      </c>
      <c r="CS33" s="892"/>
      <c r="CT33" s="892"/>
      <c r="CU33" s="892"/>
      <c r="CV33" s="893"/>
      <c r="CW33" s="891">
        <v>678</v>
      </c>
      <c r="CX33" s="892"/>
      <c r="CY33" s="892"/>
      <c r="CZ33" s="892"/>
      <c r="DA33" s="893"/>
      <c r="DB33" s="891" t="s">
        <v>481</v>
      </c>
      <c r="DC33" s="892"/>
      <c r="DD33" s="892"/>
      <c r="DE33" s="892"/>
      <c r="DF33" s="893"/>
      <c r="DG33" s="891" t="s">
        <v>481</v>
      </c>
      <c r="DH33" s="892"/>
      <c r="DI33" s="892"/>
      <c r="DJ33" s="892"/>
      <c r="DK33" s="893"/>
      <c r="DL33" s="891" t="s">
        <v>481</v>
      </c>
      <c r="DM33" s="892"/>
      <c r="DN33" s="892"/>
      <c r="DO33" s="892"/>
      <c r="DP33" s="893"/>
      <c r="DQ33" s="891" t="s">
        <v>481</v>
      </c>
      <c r="DR33" s="892"/>
      <c r="DS33" s="892"/>
      <c r="DT33" s="892"/>
      <c r="DU33" s="893"/>
      <c r="DV33" s="904"/>
      <c r="DW33" s="905"/>
      <c r="DX33" s="905"/>
      <c r="DY33" s="905"/>
      <c r="DZ33" s="906"/>
      <c r="EA33" s="197"/>
    </row>
    <row r="34" spans="1:131" ht="26.25" customHeight="1" x14ac:dyDescent="0.2">
      <c r="A34" s="210">
        <v>7</v>
      </c>
      <c r="B34" s="950" t="s">
        <v>370</v>
      </c>
      <c r="C34" s="951"/>
      <c r="D34" s="951"/>
      <c r="E34" s="951"/>
      <c r="F34" s="951"/>
      <c r="G34" s="951"/>
      <c r="H34" s="951"/>
      <c r="I34" s="951"/>
      <c r="J34" s="951"/>
      <c r="K34" s="951"/>
      <c r="L34" s="951"/>
      <c r="M34" s="951"/>
      <c r="N34" s="951"/>
      <c r="O34" s="951"/>
      <c r="P34" s="952"/>
      <c r="Q34" s="957">
        <v>337830</v>
      </c>
      <c r="R34" s="954"/>
      <c r="S34" s="954"/>
      <c r="T34" s="954"/>
      <c r="U34" s="954"/>
      <c r="V34" s="954">
        <v>308083</v>
      </c>
      <c r="W34" s="954"/>
      <c r="X34" s="954"/>
      <c r="Y34" s="954"/>
      <c r="Z34" s="954"/>
      <c r="AA34" s="954">
        <v>29747</v>
      </c>
      <c r="AB34" s="954"/>
      <c r="AC34" s="954"/>
      <c r="AD34" s="954"/>
      <c r="AE34" s="958"/>
      <c r="AF34" s="953">
        <v>109764</v>
      </c>
      <c r="AG34" s="954"/>
      <c r="AH34" s="954"/>
      <c r="AI34" s="954"/>
      <c r="AJ34" s="955"/>
      <c r="AK34" s="889">
        <v>4811</v>
      </c>
      <c r="AL34" s="880"/>
      <c r="AM34" s="880"/>
      <c r="AN34" s="880"/>
      <c r="AO34" s="880"/>
      <c r="AP34" s="880">
        <v>239295</v>
      </c>
      <c r="AQ34" s="880"/>
      <c r="AR34" s="880"/>
      <c r="AS34" s="880"/>
      <c r="AT34" s="880"/>
      <c r="AU34" s="890">
        <v>11247</v>
      </c>
      <c r="AV34" s="888"/>
      <c r="AW34" s="888"/>
      <c r="AX34" s="888"/>
      <c r="AY34" s="889"/>
      <c r="AZ34" s="956" t="s">
        <v>481</v>
      </c>
      <c r="BA34" s="956"/>
      <c r="BB34" s="956"/>
      <c r="BC34" s="956"/>
      <c r="BD34" s="956"/>
      <c r="BE34" s="881" t="s">
        <v>371</v>
      </c>
      <c r="BF34" s="881"/>
      <c r="BG34" s="881"/>
      <c r="BH34" s="881"/>
      <c r="BI34" s="882"/>
      <c r="BJ34" s="200"/>
      <c r="BK34" s="200"/>
      <c r="BL34" s="200"/>
      <c r="BM34" s="200"/>
      <c r="BN34" s="200"/>
      <c r="BO34" s="209"/>
      <c r="BP34" s="209"/>
      <c r="BQ34" s="206">
        <v>28</v>
      </c>
      <c r="BR34" s="207"/>
      <c r="BS34" s="894" t="s">
        <v>595</v>
      </c>
      <c r="BT34" s="895"/>
      <c r="BU34" s="895"/>
      <c r="BV34" s="895"/>
      <c r="BW34" s="895"/>
      <c r="BX34" s="895"/>
      <c r="BY34" s="895"/>
      <c r="BZ34" s="895"/>
      <c r="CA34" s="895"/>
      <c r="CB34" s="895"/>
      <c r="CC34" s="895"/>
      <c r="CD34" s="895"/>
      <c r="CE34" s="895"/>
      <c r="CF34" s="895"/>
      <c r="CG34" s="896"/>
      <c r="CH34" s="891">
        <v>-74</v>
      </c>
      <c r="CI34" s="892"/>
      <c r="CJ34" s="892"/>
      <c r="CK34" s="892"/>
      <c r="CL34" s="893"/>
      <c r="CM34" s="891">
        <v>1687</v>
      </c>
      <c r="CN34" s="892"/>
      <c r="CO34" s="892"/>
      <c r="CP34" s="892"/>
      <c r="CQ34" s="893"/>
      <c r="CR34" s="891">
        <v>188</v>
      </c>
      <c r="CS34" s="892"/>
      <c r="CT34" s="892"/>
      <c r="CU34" s="892"/>
      <c r="CV34" s="893"/>
      <c r="CW34" s="891">
        <v>867</v>
      </c>
      <c r="CX34" s="892"/>
      <c r="CY34" s="892"/>
      <c r="CZ34" s="892"/>
      <c r="DA34" s="893"/>
      <c r="DB34" s="891" t="s">
        <v>481</v>
      </c>
      <c r="DC34" s="892"/>
      <c r="DD34" s="892"/>
      <c r="DE34" s="892"/>
      <c r="DF34" s="893"/>
      <c r="DG34" s="891" t="s">
        <v>481</v>
      </c>
      <c r="DH34" s="892"/>
      <c r="DI34" s="892"/>
      <c r="DJ34" s="892"/>
      <c r="DK34" s="893"/>
      <c r="DL34" s="891" t="s">
        <v>481</v>
      </c>
      <c r="DM34" s="892"/>
      <c r="DN34" s="892"/>
      <c r="DO34" s="892"/>
      <c r="DP34" s="893"/>
      <c r="DQ34" s="891" t="s">
        <v>481</v>
      </c>
      <c r="DR34" s="892"/>
      <c r="DS34" s="892"/>
      <c r="DT34" s="892"/>
      <c r="DU34" s="893"/>
      <c r="DV34" s="904"/>
      <c r="DW34" s="905"/>
      <c r="DX34" s="905"/>
      <c r="DY34" s="905"/>
      <c r="DZ34" s="906"/>
      <c r="EA34" s="197"/>
    </row>
    <row r="35" spans="1:131" ht="26.25" customHeight="1" x14ac:dyDescent="0.2">
      <c r="A35" s="210">
        <v>8</v>
      </c>
      <c r="B35" s="950" t="s">
        <v>372</v>
      </c>
      <c r="C35" s="951"/>
      <c r="D35" s="951"/>
      <c r="E35" s="951"/>
      <c r="F35" s="951"/>
      <c r="G35" s="951"/>
      <c r="H35" s="951"/>
      <c r="I35" s="951"/>
      <c r="J35" s="951"/>
      <c r="K35" s="951"/>
      <c r="L35" s="951"/>
      <c r="M35" s="951"/>
      <c r="N35" s="951"/>
      <c r="O35" s="951"/>
      <c r="P35" s="952"/>
      <c r="Q35" s="957">
        <v>1756</v>
      </c>
      <c r="R35" s="954"/>
      <c r="S35" s="954"/>
      <c r="T35" s="954"/>
      <c r="U35" s="954"/>
      <c r="V35" s="954">
        <v>1756</v>
      </c>
      <c r="W35" s="954"/>
      <c r="X35" s="954"/>
      <c r="Y35" s="954"/>
      <c r="Z35" s="954"/>
      <c r="AA35" s="954" t="s">
        <v>481</v>
      </c>
      <c r="AB35" s="954"/>
      <c r="AC35" s="954"/>
      <c r="AD35" s="954"/>
      <c r="AE35" s="958"/>
      <c r="AF35" s="953">
        <v>7830</v>
      </c>
      <c r="AG35" s="954"/>
      <c r="AH35" s="954"/>
      <c r="AI35" s="954"/>
      <c r="AJ35" s="955"/>
      <c r="AK35" s="889">
        <v>984</v>
      </c>
      <c r="AL35" s="880"/>
      <c r="AM35" s="880"/>
      <c r="AN35" s="880"/>
      <c r="AO35" s="880"/>
      <c r="AP35" s="880" t="s">
        <v>481</v>
      </c>
      <c r="AQ35" s="880"/>
      <c r="AR35" s="880"/>
      <c r="AS35" s="880"/>
      <c r="AT35" s="880"/>
      <c r="AU35" s="890" t="s">
        <v>550</v>
      </c>
      <c r="AV35" s="888"/>
      <c r="AW35" s="888"/>
      <c r="AX35" s="888"/>
      <c r="AY35" s="889"/>
      <c r="AZ35" s="956" t="s">
        <v>481</v>
      </c>
      <c r="BA35" s="956"/>
      <c r="BB35" s="956"/>
      <c r="BC35" s="956"/>
      <c r="BD35" s="956"/>
      <c r="BE35" s="881" t="s">
        <v>364</v>
      </c>
      <c r="BF35" s="881"/>
      <c r="BG35" s="881"/>
      <c r="BH35" s="881"/>
      <c r="BI35" s="882"/>
      <c r="BJ35" s="200"/>
      <c r="BK35" s="200"/>
      <c r="BL35" s="200"/>
      <c r="BM35" s="200"/>
      <c r="BN35" s="200"/>
      <c r="BO35" s="209"/>
      <c r="BP35" s="209"/>
      <c r="BQ35" s="206">
        <v>29</v>
      </c>
      <c r="BR35" s="207"/>
      <c r="BS35" s="894" t="s">
        <v>596</v>
      </c>
      <c r="BT35" s="895"/>
      <c r="BU35" s="895"/>
      <c r="BV35" s="895"/>
      <c r="BW35" s="895"/>
      <c r="BX35" s="895"/>
      <c r="BY35" s="895"/>
      <c r="BZ35" s="895"/>
      <c r="CA35" s="895"/>
      <c r="CB35" s="895"/>
      <c r="CC35" s="895"/>
      <c r="CD35" s="895"/>
      <c r="CE35" s="895"/>
      <c r="CF35" s="895"/>
      <c r="CG35" s="896"/>
      <c r="CH35" s="891">
        <v>300</v>
      </c>
      <c r="CI35" s="892"/>
      <c r="CJ35" s="892"/>
      <c r="CK35" s="892"/>
      <c r="CL35" s="893"/>
      <c r="CM35" s="891">
        <v>1511</v>
      </c>
      <c r="CN35" s="892"/>
      <c r="CO35" s="892"/>
      <c r="CP35" s="892"/>
      <c r="CQ35" s="893"/>
      <c r="CR35" s="891">
        <v>800</v>
      </c>
      <c r="CS35" s="892"/>
      <c r="CT35" s="892"/>
      <c r="CU35" s="892"/>
      <c r="CV35" s="893"/>
      <c r="CW35" s="891">
        <v>216</v>
      </c>
      <c r="CX35" s="892"/>
      <c r="CY35" s="892"/>
      <c r="CZ35" s="892"/>
      <c r="DA35" s="893"/>
      <c r="DB35" s="891" t="s">
        <v>481</v>
      </c>
      <c r="DC35" s="892"/>
      <c r="DD35" s="892"/>
      <c r="DE35" s="892"/>
      <c r="DF35" s="893"/>
      <c r="DG35" s="891" t="s">
        <v>481</v>
      </c>
      <c r="DH35" s="892"/>
      <c r="DI35" s="892"/>
      <c r="DJ35" s="892"/>
      <c r="DK35" s="893"/>
      <c r="DL35" s="891" t="s">
        <v>481</v>
      </c>
      <c r="DM35" s="892"/>
      <c r="DN35" s="892"/>
      <c r="DO35" s="892"/>
      <c r="DP35" s="893"/>
      <c r="DQ35" s="891" t="s">
        <v>481</v>
      </c>
      <c r="DR35" s="892"/>
      <c r="DS35" s="892"/>
      <c r="DT35" s="892"/>
      <c r="DU35" s="893"/>
      <c r="DV35" s="904"/>
      <c r="DW35" s="905"/>
      <c r="DX35" s="905"/>
      <c r="DY35" s="905"/>
      <c r="DZ35" s="906"/>
      <c r="EA35" s="197"/>
    </row>
    <row r="36" spans="1:131" ht="26.25" customHeight="1" x14ac:dyDescent="0.2">
      <c r="A36" s="210">
        <v>9</v>
      </c>
      <c r="B36" s="950" t="s">
        <v>373</v>
      </c>
      <c r="C36" s="951"/>
      <c r="D36" s="951"/>
      <c r="E36" s="951"/>
      <c r="F36" s="951"/>
      <c r="G36" s="951"/>
      <c r="H36" s="951"/>
      <c r="I36" s="951"/>
      <c r="J36" s="951"/>
      <c r="K36" s="951"/>
      <c r="L36" s="951"/>
      <c r="M36" s="951"/>
      <c r="N36" s="951"/>
      <c r="O36" s="951"/>
      <c r="P36" s="952"/>
      <c r="Q36" s="957">
        <v>466460</v>
      </c>
      <c r="R36" s="954"/>
      <c r="S36" s="954"/>
      <c r="T36" s="954"/>
      <c r="U36" s="954"/>
      <c r="V36" s="954">
        <v>339242</v>
      </c>
      <c r="W36" s="954"/>
      <c r="X36" s="954"/>
      <c r="Y36" s="954"/>
      <c r="Z36" s="954"/>
      <c r="AA36" s="954">
        <v>127217</v>
      </c>
      <c r="AB36" s="954"/>
      <c r="AC36" s="954"/>
      <c r="AD36" s="954"/>
      <c r="AE36" s="958"/>
      <c r="AF36" s="953">
        <v>31720</v>
      </c>
      <c r="AG36" s="954"/>
      <c r="AH36" s="954"/>
      <c r="AI36" s="954"/>
      <c r="AJ36" s="955"/>
      <c r="AK36" s="889">
        <v>168004</v>
      </c>
      <c r="AL36" s="880"/>
      <c r="AM36" s="880"/>
      <c r="AN36" s="880"/>
      <c r="AO36" s="880"/>
      <c r="AP36" s="880">
        <v>1467015</v>
      </c>
      <c r="AQ36" s="880"/>
      <c r="AR36" s="880"/>
      <c r="AS36" s="880"/>
      <c r="AT36" s="880"/>
      <c r="AU36" s="890">
        <v>853803</v>
      </c>
      <c r="AV36" s="888"/>
      <c r="AW36" s="888"/>
      <c r="AX36" s="888"/>
      <c r="AY36" s="889"/>
      <c r="AZ36" s="956" t="s">
        <v>481</v>
      </c>
      <c r="BA36" s="956"/>
      <c r="BB36" s="956"/>
      <c r="BC36" s="956"/>
      <c r="BD36" s="956"/>
      <c r="BE36" s="881" t="s">
        <v>374</v>
      </c>
      <c r="BF36" s="881"/>
      <c r="BG36" s="881"/>
      <c r="BH36" s="881"/>
      <c r="BI36" s="882"/>
      <c r="BJ36" s="200"/>
      <c r="BK36" s="200"/>
      <c r="BL36" s="200"/>
      <c r="BM36" s="200"/>
      <c r="BN36" s="200"/>
      <c r="BO36" s="209"/>
      <c r="BP36" s="209"/>
      <c r="BQ36" s="206">
        <v>30</v>
      </c>
      <c r="BR36" s="207"/>
      <c r="BS36" s="894" t="s">
        <v>597</v>
      </c>
      <c r="BT36" s="895"/>
      <c r="BU36" s="895"/>
      <c r="BV36" s="895"/>
      <c r="BW36" s="895"/>
      <c r="BX36" s="895"/>
      <c r="BY36" s="895"/>
      <c r="BZ36" s="895"/>
      <c r="CA36" s="895"/>
      <c r="CB36" s="895"/>
      <c r="CC36" s="895"/>
      <c r="CD36" s="895"/>
      <c r="CE36" s="895"/>
      <c r="CF36" s="895"/>
      <c r="CG36" s="896"/>
      <c r="CH36" s="891">
        <v>149</v>
      </c>
      <c r="CI36" s="892"/>
      <c r="CJ36" s="892"/>
      <c r="CK36" s="892"/>
      <c r="CL36" s="893"/>
      <c r="CM36" s="891">
        <v>9477</v>
      </c>
      <c r="CN36" s="892"/>
      <c r="CO36" s="892"/>
      <c r="CP36" s="892"/>
      <c r="CQ36" s="893"/>
      <c r="CR36" s="891">
        <v>3500</v>
      </c>
      <c r="CS36" s="892"/>
      <c r="CT36" s="892"/>
      <c r="CU36" s="892"/>
      <c r="CV36" s="893"/>
      <c r="CW36" s="891" t="s">
        <v>481</v>
      </c>
      <c r="CX36" s="892"/>
      <c r="CY36" s="892"/>
      <c r="CZ36" s="892"/>
      <c r="DA36" s="893"/>
      <c r="DB36" s="891" t="s">
        <v>481</v>
      </c>
      <c r="DC36" s="892"/>
      <c r="DD36" s="892"/>
      <c r="DE36" s="892"/>
      <c r="DF36" s="893"/>
      <c r="DG36" s="891" t="s">
        <v>481</v>
      </c>
      <c r="DH36" s="892"/>
      <c r="DI36" s="892"/>
      <c r="DJ36" s="892"/>
      <c r="DK36" s="893"/>
      <c r="DL36" s="891" t="s">
        <v>481</v>
      </c>
      <c r="DM36" s="892"/>
      <c r="DN36" s="892"/>
      <c r="DO36" s="892"/>
      <c r="DP36" s="893"/>
      <c r="DQ36" s="891" t="s">
        <v>481</v>
      </c>
      <c r="DR36" s="892"/>
      <c r="DS36" s="892"/>
      <c r="DT36" s="892"/>
      <c r="DU36" s="893"/>
      <c r="DV36" s="904"/>
      <c r="DW36" s="905"/>
      <c r="DX36" s="905"/>
      <c r="DY36" s="905"/>
      <c r="DZ36" s="906"/>
      <c r="EA36" s="197"/>
    </row>
    <row r="37" spans="1:131" ht="26.25" customHeight="1" x14ac:dyDescent="0.2">
      <c r="A37" s="210">
        <v>10</v>
      </c>
      <c r="B37" s="950" t="s">
        <v>375</v>
      </c>
      <c r="C37" s="951"/>
      <c r="D37" s="951"/>
      <c r="E37" s="951"/>
      <c r="F37" s="951"/>
      <c r="G37" s="951"/>
      <c r="H37" s="951"/>
      <c r="I37" s="951"/>
      <c r="J37" s="951"/>
      <c r="K37" s="951"/>
      <c r="L37" s="951"/>
      <c r="M37" s="951"/>
      <c r="N37" s="951"/>
      <c r="O37" s="951"/>
      <c r="P37" s="952"/>
      <c r="Q37" s="957">
        <v>3</v>
      </c>
      <c r="R37" s="954"/>
      <c r="S37" s="954"/>
      <c r="T37" s="954"/>
      <c r="U37" s="954"/>
      <c r="V37" s="954">
        <v>6</v>
      </c>
      <c r="W37" s="954"/>
      <c r="X37" s="954"/>
      <c r="Y37" s="954"/>
      <c r="Z37" s="954"/>
      <c r="AA37" s="954">
        <v>-3</v>
      </c>
      <c r="AB37" s="954"/>
      <c r="AC37" s="954"/>
      <c r="AD37" s="954"/>
      <c r="AE37" s="958"/>
      <c r="AF37" s="953">
        <v>37891</v>
      </c>
      <c r="AG37" s="954"/>
      <c r="AH37" s="954"/>
      <c r="AI37" s="954"/>
      <c r="AJ37" s="955"/>
      <c r="AK37" s="889">
        <v>865</v>
      </c>
      <c r="AL37" s="880"/>
      <c r="AM37" s="880"/>
      <c r="AN37" s="880"/>
      <c r="AO37" s="880"/>
      <c r="AP37" s="880" t="s">
        <v>481</v>
      </c>
      <c r="AQ37" s="880"/>
      <c r="AR37" s="880"/>
      <c r="AS37" s="880"/>
      <c r="AT37" s="880"/>
      <c r="AU37" s="880" t="s">
        <v>481</v>
      </c>
      <c r="AV37" s="880"/>
      <c r="AW37" s="880"/>
      <c r="AX37" s="880"/>
      <c r="AY37" s="880"/>
      <c r="AZ37" s="956" t="s">
        <v>481</v>
      </c>
      <c r="BA37" s="956"/>
      <c r="BB37" s="956"/>
      <c r="BC37" s="956"/>
      <c r="BD37" s="956"/>
      <c r="BE37" s="881" t="s">
        <v>364</v>
      </c>
      <c r="BF37" s="881"/>
      <c r="BG37" s="881"/>
      <c r="BH37" s="881"/>
      <c r="BI37" s="882"/>
      <c r="BJ37" s="200"/>
      <c r="BK37" s="200"/>
      <c r="BL37" s="200"/>
      <c r="BM37" s="200"/>
      <c r="BN37" s="200"/>
      <c r="BO37" s="209"/>
      <c r="BP37" s="209"/>
      <c r="BQ37" s="206">
        <v>31</v>
      </c>
      <c r="BR37" s="207"/>
      <c r="BS37" s="894" t="s">
        <v>598</v>
      </c>
      <c r="BT37" s="895"/>
      <c r="BU37" s="895"/>
      <c r="BV37" s="895"/>
      <c r="BW37" s="895"/>
      <c r="BX37" s="895"/>
      <c r="BY37" s="895"/>
      <c r="BZ37" s="895"/>
      <c r="CA37" s="895"/>
      <c r="CB37" s="895"/>
      <c r="CC37" s="895"/>
      <c r="CD37" s="895"/>
      <c r="CE37" s="895"/>
      <c r="CF37" s="895"/>
      <c r="CG37" s="896"/>
      <c r="CH37" s="891">
        <v>28394</v>
      </c>
      <c r="CI37" s="892"/>
      <c r="CJ37" s="892"/>
      <c r="CK37" s="892"/>
      <c r="CL37" s="893"/>
      <c r="CM37" s="891">
        <v>103141</v>
      </c>
      <c r="CN37" s="892"/>
      <c r="CO37" s="892"/>
      <c r="CP37" s="892"/>
      <c r="CQ37" s="893"/>
      <c r="CR37" s="891">
        <v>150</v>
      </c>
      <c r="CS37" s="892"/>
      <c r="CT37" s="892"/>
      <c r="CU37" s="892"/>
      <c r="CV37" s="893"/>
      <c r="CW37" s="891">
        <v>885</v>
      </c>
      <c r="CX37" s="892"/>
      <c r="CY37" s="892"/>
      <c r="CZ37" s="892"/>
      <c r="DA37" s="893"/>
      <c r="DB37" s="891" t="s">
        <v>481</v>
      </c>
      <c r="DC37" s="892"/>
      <c r="DD37" s="892"/>
      <c r="DE37" s="892"/>
      <c r="DF37" s="893"/>
      <c r="DG37" s="891" t="s">
        <v>481</v>
      </c>
      <c r="DH37" s="892"/>
      <c r="DI37" s="892"/>
      <c r="DJ37" s="892"/>
      <c r="DK37" s="893"/>
      <c r="DL37" s="891" t="s">
        <v>481</v>
      </c>
      <c r="DM37" s="892"/>
      <c r="DN37" s="892"/>
      <c r="DO37" s="892"/>
      <c r="DP37" s="893"/>
      <c r="DQ37" s="891" t="s">
        <v>481</v>
      </c>
      <c r="DR37" s="892"/>
      <c r="DS37" s="892"/>
      <c r="DT37" s="892"/>
      <c r="DU37" s="893"/>
      <c r="DV37" s="904"/>
      <c r="DW37" s="905"/>
      <c r="DX37" s="905"/>
      <c r="DY37" s="905"/>
      <c r="DZ37" s="906"/>
      <c r="EA37" s="197"/>
    </row>
    <row r="38" spans="1:131" ht="26.25" customHeight="1" x14ac:dyDescent="0.2">
      <c r="A38" s="210">
        <v>11</v>
      </c>
      <c r="B38" s="950" t="s">
        <v>376</v>
      </c>
      <c r="C38" s="951"/>
      <c r="D38" s="951"/>
      <c r="E38" s="951"/>
      <c r="F38" s="951"/>
      <c r="G38" s="951"/>
      <c r="H38" s="951"/>
      <c r="I38" s="951"/>
      <c r="J38" s="951"/>
      <c r="K38" s="951"/>
      <c r="L38" s="951"/>
      <c r="M38" s="951"/>
      <c r="N38" s="951"/>
      <c r="O38" s="951"/>
      <c r="P38" s="952"/>
      <c r="Q38" s="957">
        <v>16908</v>
      </c>
      <c r="R38" s="954"/>
      <c r="S38" s="954"/>
      <c r="T38" s="954"/>
      <c r="U38" s="954"/>
      <c r="V38" s="954">
        <v>14150</v>
      </c>
      <c r="W38" s="954"/>
      <c r="X38" s="954"/>
      <c r="Y38" s="954"/>
      <c r="Z38" s="954"/>
      <c r="AA38" s="954">
        <v>2757</v>
      </c>
      <c r="AB38" s="954"/>
      <c r="AC38" s="954"/>
      <c r="AD38" s="954"/>
      <c r="AE38" s="958"/>
      <c r="AF38" s="953">
        <v>26236</v>
      </c>
      <c r="AG38" s="954"/>
      <c r="AH38" s="954"/>
      <c r="AI38" s="954"/>
      <c r="AJ38" s="955"/>
      <c r="AK38" s="889">
        <v>3</v>
      </c>
      <c r="AL38" s="880"/>
      <c r="AM38" s="880"/>
      <c r="AN38" s="880"/>
      <c r="AO38" s="880"/>
      <c r="AP38" s="880">
        <v>187265</v>
      </c>
      <c r="AQ38" s="880"/>
      <c r="AR38" s="880"/>
      <c r="AS38" s="880"/>
      <c r="AT38" s="880"/>
      <c r="AU38" s="880" t="s">
        <v>481</v>
      </c>
      <c r="AV38" s="880"/>
      <c r="AW38" s="880"/>
      <c r="AX38" s="880"/>
      <c r="AY38" s="880"/>
      <c r="AZ38" s="956" t="s">
        <v>481</v>
      </c>
      <c r="BA38" s="956"/>
      <c r="BB38" s="956"/>
      <c r="BC38" s="956"/>
      <c r="BD38" s="956"/>
      <c r="BE38" s="881" t="s">
        <v>377</v>
      </c>
      <c r="BF38" s="881"/>
      <c r="BG38" s="881"/>
      <c r="BH38" s="881"/>
      <c r="BI38" s="882"/>
      <c r="BJ38" s="200"/>
      <c r="BK38" s="200"/>
      <c r="BL38" s="200"/>
      <c r="BM38" s="200"/>
      <c r="BN38" s="200"/>
      <c r="BO38" s="209"/>
      <c r="BP38" s="209"/>
      <c r="BQ38" s="206">
        <v>32</v>
      </c>
      <c r="BR38" s="207"/>
      <c r="BS38" s="894" t="s">
        <v>599</v>
      </c>
      <c r="BT38" s="895"/>
      <c r="BU38" s="895"/>
      <c r="BV38" s="895"/>
      <c r="BW38" s="895"/>
      <c r="BX38" s="895"/>
      <c r="BY38" s="895"/>
      <c r="BZ38" s="895"/>
      <c r="CA38" s="895"/>
      <c r="CB38" s="895"/>
      <c r="CC38" s="895"/>
      <c r="CD38" s="895"/>
      <c r="CE38" s="895"/>
      <c r="CF38" s="895"/>
      <c r="CG38" s="896"/>
      <c r="CH38" s="891">
        <v>53</v>
      </c>
      <c r="CI38" s="892"/>
      <c r="CJ38" s="892"/>
      <c r="CK38" s="892"/>
      <c r="CL38" s="893"/>
      <c r="CM38" s="891">
        <v>966</v>
      </c>
      <c r="CN38" s="892"/>
      <c r="CO38" s="892"/>
      <c r="CP38" s="892"/>
      <c r="CQ38" s="893"/>
      <c r="CR38" s="891">
        <v>159</v>
      </c>
      <c r="CS38" s="892"/>
      <c r="CT38" s="892"/>
      <c r="CU38" s="892"/>
      <c r="CV38" s="893"/>
      <c r="CW38" s="891" t="s">
        <v>481</v>
      </c>
      <c r="CX38" s="892"/>
      <c r="CY38" s="892"/>
      <c r="CZ38" s="892"/>
      <c r="DA38" s="893"/>
      <c r="DB38" s="891" t="s">
        <v>481</v>
      </c>
      <c r="DC38" s="892"/>
      <c r="DD38" s="892"/>
      <c r="DE38" s="892"/>
      <c r="DF38" s="893"/>
      <c r="DG38" s="891" t="s">
        <v>481</v>
      </c>
      <c r="DH38" s="892"/>
      <c r="DI38" s="892"/>
      <c r="DJ38" s="892"/>
      <c r="DK38" s="893"/>
      <c r="DL38" s="891" t="s">
        <v>481</v>
      </c>
      <c r="DM38" s="892"/>
      <c r="DN38" s="892"/>
      <c r="DO38" s="892"/>
      <c r="DP38" s="893"/>
      <c r="DQ38" s="891" t="s">
        <v>481</v>
      </c>
      <c r="DR38" s="892"/>
      <c r="DS38" s="892"/>
      <c r="DT38" s="892"/>
      <c r="DU38" s="893"/>
      <c r="DV38" s="904"/>
      <c r="DW38" s="905"/>
      <c r="DX38" s="905"/>
      <c r="DY38" s="905"/>
      <c r="DZ38" s="906"/>
      <c r="EA38" s="197"/>
    </row>
    <row r="39" spans="1:131" ht="26.25" customHeight="1" x14ac:dyDescent="0.2">
      <c r="A39" s="210">
        <v>12</v>
      </c>
      <c r="B39" s="950" t="s">
        <v>378</v>
      </c>
      <c r="C39" s="951"/>
      <c r="D39" s="951"/>
      <c r="E39" s="951"/>
      <c r="F39" s="951"/>
      <c r="G39" s="951"/>
      <c r="H39" s="951"/>
      <c r="I39" s="951"/>
      <c r="J39" s="951"/>
      <c r="K39" s="951"/>
      <c r="L39" s="951"/>
      <c r="M39" s="951"/>
      <c r="N39" s="951"/>
      <c r="O39" s="951"/>
      <c r="P39" s="952"/>
      <c r="Q39" s="957">
        <v>4590</v>
      </c>
      <c r="R39" s="954"/>
      <c r="S39" s="954"/>
      <c r="T39" s="954"/>
      <c r="U39" s="954"/>
      <c r="V39" s="954">
        <v>4590</v>
      </c>
      <c r="W39" s="954"/>
      <c r="X39" s="954"/>
      <c r="Y39" s="954"/>
      <c r="Z39" s="954"/>
      <c r="AA39" s="954" t="s">
        <v>481</v>
      </c>
      <c r="AB39" s="954"/>
      <c r="AC39" s="954"/>
      <c r="AD39" s="954"/>
      <c r="AE39" s="958"/>
      <c r="AF39" s="953" t="s">
        <v>551</v>
      </c>
      <c r="AG39" s="954"/>
      <c r="AH39" s="954"/>
      <c r="AI39" s="954"/>
      <c r="AJ39" s="955"/>
      <c r="AK39" s="889">
        <v>3915</v>
      </c>
      <c r="AL39" s="880"/>
      <c r="AM39" s="880"/>
      <c r="AN39" s="880"/>
      <c r="AO39" s="880"/>
      <c r="AP39" s="880">
        <v>2434</v>
      </c>
      <c r="AQ39" s="880"/>
      <c r="AR39" s="880"/>
      <c r="AS39" s="880"/>
      <c r="AT39" s="880"/>
      <c r="AU39" s="890">
        <v>1740</v>
      </c>
      <c r="AV39" s="888"/>
      <c r="AW39" s="888"/>
      <c r="AX39" s="888"/>
      <c r="AY39" s="889"/>
      <c r="AZ39" s="956" t="s">
        <v>481</v>
      </c>
      <c r="BA39" s="956"/>
      <c r="BB39" s="956"/>
      <c r="BC39" s="956"/>
      <c r="BD39" s="956"/>
      <c r="BE39" s="881" t="s">
        <v>379</v>
      </c>
      <c r="BF39" s="881"/>
      <c r="BG39" s="881"/>
      <c r="BH39" s="881"/>
      <c r="BI39" s="882"/>
      <c r="BJ39" s="200"/>
      <c r="BK39" s="200"/>
      <c r="BL39" s="200"/>
      <c r="BM39" s="200"/>
      <c r="BN39" s="200"/>
      <c r="BO39" s="209"/>
      <c r="BP39" s="209"/>
      <c r="BQ39" s="206">
        <v>33</v>
      </c>
      <c r="BR39" s="207"/>
      <c r="BS39" s="894" t="s">
        <v>600</v>
      </c>
      <c r="BT39" s="895"/>
      <c r="BU39" s="895"/>
      <c r="BV39" s="895"/>
      <c r="BW39" s="895"/>
      <c r="BX39" s="895"/>
      <c r="BY39" s="895"/>
      <c r="BZ39" s="895"/>
      <c r="CA39" s="895"/>
      <c r="CB39" s="895"/>
      <c r="CC39" s="895"/>
      <c r="CD39" s="895"/>
      <c r="CE39" s="895"/>
      <c r="CF39" s="895"/>
      <c r="CG39" s="896"/>
      <c r="CH39" s="891">
        <v>81</v>
      </c>
      <c r="CI39" s="892"/>
      <c r="CJ39" s="892"/>
      <c r="CK39" s="892"/>
      <c r="CL39" s="893"/>
      <c r="CM39" s="891">
        <v>77083</v>
      </c>
      <c r="CN39" s="892"/>
      <c r="CO39" s="892"/>
      <c r="CP39" s="892"/>
      <c r="CQ39" s="893"/>
      <c r="CR39" s="891">
        <v>64948</v>
      </c>
      <c r="CS39" s="892"/>
      <c r="CT39" s="892"/>
      <c r="CU39" s="892"/>
      <c r="CV39" s="893"/>
      <c r="CW39" s="891" t="s">
        <v>481</v>
      </c>
      <c r="CX39" s="892"/>
      <c r="CY39" s="892"/>
      <c r="CZ39" s="892"/>
      <c r="DA39" s="893"/>
      <c r="DB39" s="891">
        <v>5000</v>
      </c>
      <c r="DC39" s="892"/>
      <c r="DD39" s="892"/>
      <c r="DE39" s="892"/>
      <c r="DF39" s="893"/>
      <c r="DG39" s="891" t="s">
        <v>481</v>
      </c>
      <c r="DH39" s="892"/>
      <c r="DI39" s="892"/>
      <c r="DJ39" s="892"/>
      <c r="DK39" s="893"/>
      <c r="DL39" s="891" t="s">
        <v>481</v>
      </c>
      <c r="DM39" s="892"/>
      <c r="DN39" s="892"/>
      <c r="DO39" s="892"/>
      <c r="DP39" s="893"/>
      <c r="DQ39" s="891" t="s">
        <v>481</v>
      </c>
      <c r="DR39" s="892"/>
      <c r="DS39" s="892"/>
      <c r="DT39" s="892"/>
      <c r="DU39" s="893"/>
      <c r="DV39" s="904"/>
      <c r="DW39" s="905"/>
      <c r="DX39" s="905"/>
      <c r="DY39" s="905"/>
      <c r="DZ39" s="906"/>
      <c r="EA39" s="197"/>
    </row>
    <row r="40" spans="1:131" ht="26.25" customHeight="1" x14ac:dyDescent="0.2">
      <c r="A40" s="206">
        <v>13</v>
      </c>
      <c r="B40" s="950"/>
      <c r="C40" s="951"/>
      <c r="D40" s="951"/>
      <c r="E40" s="951"/>
      <c r="F40" s="951"/>
      <c r="G40" s="951"/>
      <c r="H40" s="951"/>
      <c r="I40" s="951"/>
      <c r="J40" s="951"/>
      <c r="K40" s="951"/>
      <c r="L40" s="951"/>
      <c r="M40" s="951"/>
      <c r="N40" s="951"/>
      <c r="O40" s="951"/>
      <c r="P40" s="952"/>
      <c r="Q40" s="957"/>
      <c r="R40" s="954"/>
      <c r="S40" s="954"/>
      <c r="T40" s="954"/>
      <c r="U40" s="954"/>
      <c r="V40" s="954"/>
      <c r="W40" s="954"/>
      <c r="X40" s="954"/>
      <c r="Y40" s="954"/>
      <c r="Z40" s="954"/>
      <c r="AA40" s="954"/>
      <c r="AB40" s="954"/>
      <c r="AC40" s="954"/>
      <c r="AD40" s="954"/>
      <c r="AE40" s="958"/>
      <c r="AF40" s="953"/>
      <c r="AG40" s="954"/>
      <c r="AH40" s="954"/>
      <c r="AI40" s="954"/>
      <c r="AJ40" s="955"/>
      <c r="AK40" s="889"/>
      <c r="AL40" s="880"/>
      <c r="AM40" s="880"/>
      <c r="AN40" s="880"/>
      <c r="AO40" s="880"/>
      <c r="AP40" s="880"/>
      <c r="AQ40" s="880"/>
      <c r="AR40" s="880"/>
      <c r="AS40" s="880"/>
      <c r="AT40" s="880"/>
      <c r="AU40" s="880"/>
      <c r="AV40" s="880"/>
      <c r="AW40" s="880"/>
      <c r="AX40" s="880"/>
      <c r="AY40" s="880"/>
      <c r="AZ40" s="956"/>
      <c r="BA40" s="956"/>
      <c r="BB40" s="956"/>
      <c r="BC40" s="956"/>
      <c r="BD40" s="956"/>
      <c r="BE40" s="881"/>
      <c r="BF40" s="881"/>
      <c r="BG40" s="881"/>
      <c r="BH40" s="881"/>
      <c r="BI40" s="882"/>
      <c r="BJ40" s="200"/>
      <c r="BK40" s="200"/>
      <c r="BL40" s="200"/>
      <c r="BM40" s="200"/>
      <c r="BN40" s="200"/>
      <c r="BO40" s="209"/>
      <c r="BP40" s="209"/>
      <c r="BQ40" s="206">
        <v>34</v>
      </c>
      <c r="BR40" s="207"/>
      <c r="BS40" s="894" t="s">
        <v>601</v>
      </c>
      <c r="BT40" s="895"/>
      <c r="BU40" s="895"/>
      <c r="BV40" s="895"/>
      <c r="BW40" s="895"/>
      <c r="BX40" s="895"/>
      <c r="BY40" s="895"/>
      <c r="BZ40" s="895"/>
      <c r="CA40" s="895"/>
      <c r="CB40" s="895"/>
      <c r="CC40" s="895"/>
      <c r="CD40" s="895"/>
      <c r="CE40" s="895"/>
      <c r="CF40" s="895"/>
      <c r="CG40" s="896"/>
      <c r="CH40" s="891">
        <v>4281</v>
      </c>
      <c r="CI40" s="892"/>
      <c r="CJ40" s="892"/>
      <c r="CK40" s="892"/>
      <c r="CL40" s="893"/>
      <c r="CM40" s="891">
        <v>54453</v>
      </c>
      <c r="CN40" s="892"/>
      <c r="CO40" s="892"/>
      <c r="CP40" s="892"/>
      <c r="CQ40" s="893"/>
      <c r="CR40" s="891">
        <v>17304</v>
      </c>
      <c r="CS40" s="892"/>
      <c r="CT40" s="892"/>
      <c r="CU40" s="892"/>
      <c r="CV40" s="893"/>
      <c r="CW40" s="891" t="s">
        <v>481</v>
      </c>
      <c r="CX40" s="892"/>
      <c r="CY40" s="892"/>
      <c r="CZ40" s="892"/>
      <c r="DA40" s="893"/>
      <c r="DB40" s="891">
        <v>17703</v>
      </c>
      <c r="DC40" s="892"/>
      <c r="DD40" s="892"/>
      <c r="DE40" s="892"/>
      <c r="DF40" s="893"/>
      <c r="DG40" s="891" t="s">
        <v>481</v>
      </c>
      <c r="DH40" s="892"/>
      <c r="DI40" s="892"/>
      <c r="DJ40" s="892"/>
      <c r="DK40" s="893"/>
      <c r="DL40" s="891" t="s">
        <v>481</v>
      </c>
      <c r="DM40" s="892"/>
      <c r="DN40" s="892"/>
      <c r="DO40" s="892"/>
      <c r="DP40" s="893"/>
      <c r="DQ40" s="891" t="s">
        <v>481</v>
      </c>
      <c r="DR40" s="892"/>
      <c r="DS40" s="892"/>
      <c r="DT40" s="892"/>
      <c r="DU40" s="893"/>
      <c r="DV40" s="904"/>
      <c r="DW40" s="905"/>
      <c r="DX40" s="905"/>
      <c r="DY40" s="905"/>
      <c r="DZ40" s="906"/>
      <c r="EA40" s="197"/>
    </row>
    <row r="41" spans="1:131" ht="26.25" customHeight="1" x14ac:dyDescent="0.2">
      <c r="A41" s="206">
        <v>14</v>
      </c>
      <c r="B41" s="950"/>
      <c r="C41" s="951"/>
      <c r="D41" s="951"/>
      <c r="E41" s="951"/>
      <c r="F41" s="951"/>
      <c r="G41" s="951"/>
      <c r="H41" s="951"/>
      <c r="I41" s="951"/>
      <c r="J41" s="951"/>
      <c r="K41" s="951"/>
      <c r="L41" s="951"/>
      <c r="M41" s="951"/>
      <c r="N41" s="951"/>
      <c r="O41" s="951"/>
      <c r="P41" s="952"/>
      <c r="Q41" s="957"/>
      <c r="R41" s="954"/>
      <c r="S41" s="954"/>
      <c r="T41" s="954"/>
      <c r="U41" s="954"/>
      <c r="V41" s="954"/>
      <c r="W41" s="954"/>
      <c r="X41" s="954"/>
      <c r="Y41" s="954"/>
      <c r="Z41" s="954"/>
      <c r="AA41" s="954"/>
      <c r="AB41" s="954"/>
      <c r="AC41" s="954"/>
      <c r="AD41" s="954"/>
      <c r="AE41" s="958"/>
      <c r="AF41" s="953"/>
      <c r="AG41" s="954"/>
      <c r="AH41" s="954"/>
      <c r="AI41" s="954"/>
      <c r="AJ41" s="955"/>
      <c r="AK41" s="889"/>
      <c r="AL41" s="880"/>
      <c r="AM41" s="880"/>
      <c r="AN41" s="880"/>
      <c r="AO41" s="880"/>
      <c r="AP41" s="880"/>
      <c r="AQ41" s="880"/>
      <c r="AR41" s="880"/>
      <c r="AS41" s="880"/>
      <c r="AT41" s="880"/>
      <c r="AU41" s="880"/>
      <c r="AV41" s="880"/>
      <c r="AW41" s="880"/>
      <c r="AX41" s="880"/>
      <c r="AY41" s="880"/>
      <c r="AZ41" s="956"/>
      <c r="BA41" s="956"/>
      <c r="BB41" s="956"/>
      <c r="BC41" s="956"/>
      <c r="BD41" s="956"/>
      <c r="BE41" s="881"/>
      <c r="BF41" s="881"/>
      <c r="BG41" s="881"/>
      <c r="BH41" s="881"/>
      <c r="BI41" s="882"/>
      <c r="BJ41" s="200"/>
      <c r="BK41" s="200"/>
      <c r="BL41" s="200"/>
      <c r="BM41" s="200"/>
      <c r="BN41" s="200"/>
      <c r="BO41" s="209"/>
      <c r="BP41" s="209"/>
      <c r="BQ41" s="206">
        <v>35</v>
      </c>
      <c r="BR41" s="207"/>
      <c r="BS41" s="894" t="s">
        <v>602</v>
      </c>
      <c r="BT41" s="895"/>
      <c r="BU41" s="895"/>
      <c r="BV41" s="895"/>
      <c r="BW41" s="895"/>
      <c r="BX41" s="895"/>
      <c r="BY41" s="895"/>
      <c r="BZ41" s="895"/>
      <c r="CA41" s="895"/>
      <c r="CB41" s="895"/>
      <c r="CC41" s="895"/>
      <c r="CD41" s="895"/>
      <c r="CE41" s="895"/>
      <c r="CF41" s="895"/>
      <c r="CG41" s="896"/>
      <c r="CH41" s="891">
        <v>854</v>
      </c>
      <c r="CI41" s="892"/>
      <c r="CJ41" s="892"/>
      <c r="CK41" s="892"/>
      <c r="CL41" s="893"/>
      <c r="CM41" s="891">
        <v>8177</v>
      </c>
      <c r="CN41" s="892"/>
      <c r="CO41" s="892"/>
      <c r="CP41" s="892"/>
      <c r="CQ41" s="893"/>
      <c r="CR41" s="891">
        <v>300</v>
      </c>
      <c r="CS41" s="892"/>
      <c r="CT41" s="892"/>
      <c r="CU41" s="892"/>
      <c r="CV41" s="893"/>
      <c r="CW41" s="891">
        <v>35</v>
      </c>
      <c r="CX41" s="892"/>
      <c r="CY41" s="892"/>
      <c r="CZ41" s="892"/>
      <c r="DA41" s="893"/>
      <c r="DB41" s="891" t="s">
        <v>481</v>
      </c>
      <c r="DC41" s="892"/>
      <c r="DD41" s="892"/>
      <c r="DE41" s="892"/>
      <c r="DF41" s="893"/>
      <c r="DG41" s="891" t="s">
        <v>481</v>
      </c>
      <c r="DH41" s="892"/>
      <c r="DI41" s="892"/>
      <c r="DJ41" s="892"/>
      <c r="DK41" s="893"/>
      <c r="DL41" s="891" t="s">
        <v>481</v>
      </c>
      <c r="DM41" s="892"/>
      <c r="DN41" s="892"/>
      <c r="DO41" s="892"/>
      <c r="DP41" s="893"/>
      <c r="DQ41" s="891" t="s">
        <v>481</v>
      </c>
      <c r="DR41" s="892"/>
      <c r="DS41" s="892"/>
      <c r="DT41" s="892"/>
      <c r="DU41" s="893"/>
      <c r="DV41" s="904"/>
      <c r="DW41" s="905"/>
      <c r="DX41" s="905"/>
      <c r="DY41" s="905"/>
      <c r="DZ41" s="906"/>
      <c r="EA41" s="197"/>
    </row>
    <row r="42" spans="1:131" ht="26.25" customHeight="1" x14ac:dyDescent="0.2">
      <c r="A42" s="206">
        <v>15</v>
      </c>
      <c r="B42" s="950"/>
      <c r="C42" s="951"/>
      <c r="D42" s="951"/>
      <c r="E42" s="951"/>
      <c r="F42" s="951"/>
      <c r="G42" s="951"/>
      <c r="H42" s="951"/>
      <c r="I42" s="951"/>
      <c r="J42" s="951"/>
      <c r="K42" s="951"/>
      <c r="L42" s="951"/>
      <c r="M42" s="951"/>
      <c r="N42" s="951"/>
      <c r="O42" s="951"/>
      <c r="P42" s="952"/>
      <c r="Q42" s="957"/>
      <c r="R42" s="954"/>
      <c r="S42" s="954"/>
      <c r="T42" s="954"/>
      <c r="U42" s="954"/>
      <c r="V42" s="954"/>
      <c r="W42" s="954"/>
      <c r="X42" s="954"/>
      <c r="Y42" s="954"/>
      <c r="Z42" s="954"/>
      <c r="AA42" s="954"/>
      <c r="AB42" s="954"/>
      <c r="AC42" s="954"/>
      <c r="AD42" s="954"/>
      <c r="AE42" s="958"/>
      <c r="AF42" s="953"/>
      <c r="AG42" s="954"/>
      <c r="AH42" s="954"/>
      <c r="AI42" s="954"/>
      <c r="AJ42" s="955"/>
      <c r="AK42" s="889"/>
      <c r="AL42" s="880"/>
      <c r="AM42" s="880"/>
      <c r="AN42" s="880"/>
      <c r="AO42" s="880"/>
      <c r="AP42" s="880"/>
      <c r="AQ42" s="880"/>
      <c r="AR42" s="880"/>
      <c r="AS42" s="880"/>
      <c r="AT42" s="880"/>
      <c r="AU42" s="880"/>
      <c r="AV42" s="880"/>
      <c r="AW42" s="880"/>
      <c r="AX42" s="880"/>
      <c r="AY42" s="880"/>
      <c r="AZ42" s="956"/>
      <c r="BA42" s="956"/>
      <c r="BB42" s="956"/>
      <c r="BC42" s="956"/>
      <c r="BD42" s="956"/>
      <c r="BE42" s="881"/>
      <c r="BF42" s="881"/>
      <c r="BG42" s="881"/>
      <c r="BH42" s="881"/>
      <c r="BI42" s="882"/>
      <c r="BJ42" s="200"/>
      <c r="BK42" s="200"/>
      <c r="BL42" s="200"/>
      <c r="BM42" s="200"/>
      <c r="BN42" s="200"/>
      <c r="BO42" s="209"/>
      <c r="BP42" s="209"/>
      <c r="BQ42" s="206">
        <v>36</v>
      </c>
      <c r="BR42" s="207"/>
      <c r="BS42" s="894" t="s">
        <v>603</v>
      </c>
      <c r="BT42" s="895"/>
      <c r="BU42" s="895"/>
      <c r="BV42" s="895"/>
      <c r="BW42" s="895"/>
      <c r="BX42" s="895"/>
      <c r="BY42" s="895"/>
      <c r="BZ42" s="895"/>
      <c r="CA42" s="895"/>
      <c r="CB42" s="895"/>
      <c r="CC42" s="895"/>
      <c r="CD42" s="895"/>
      <c r="CE42" s="895"/>
      <c r="CF42" s="895"/>
      <c r="CG42" s="896"/>
      <c r="CH42" s="891">
        <v>9</v>
      </c>
      <c r="CI42" s="892"/>
      <c r="CJ42" s="892"/>
      <c r="CK42" s="892"/>
      <c r="CL42" s="893"/>
      <c r="CM42" s="891">
        <v>3139</v>
      </c>
      <c r="CN42" s="892"/>
      <c r="CO42" s="892"/>
      <c r="CP42" s="892"/>
      <c r="CQ42" s="893"/>
      <c r="CR42" s="891">
        <v>2000</v>
      </c>
      <c r="CS42" s="892"/>
      <c r="CT42" s="892"/>
      <c r="CU42" s="892"/>
      <c r="CV42" s="893"/>
      <c r="CW42" s="891" t="s">
        <v>481</v>
      </c>
      <c r="CX42" s="892"/>
      <c r="CY42" s="892"/>
      <c r="CZ42" s="892"/>
      <c r="DA42" s="893"/>
      <c r="DB42" s="891">
        <v>200000</v>
      </c>
      <c r="DC42" s="892"/>
      <c r="DD42" s="892"/>
      <c r="DE42" s="892"/>
      <c r="DF42" s="893"/>
      <c r="DG42" s="891" t="s">
        <v>481</v>
      </c>
      <c r="DH42" s="892"/>
      <c r="DI42" s="892"/>
      <c r="DJ42" s="892"/>
      <c r="DK42" s="893"/>
      <c r="DL42" s="891" t="s">
        <v>481</v>
      </c>
      <c r="DM42" s="892"/>
      <c r="DN42" s="892"/>
      <c r="DO42" s="892"/>
      <c r="DP42" s="893"/>
      <c r="DQ42" s="891" t="s">
        <v>481</v>
      </c>
      <c r="DR42" s="892"/>
      <c r="DS42" s="892"/>
      <c r="DT42" s="892"/>
      <c r="DU42" s="893"/>
      <c r="DV42" s="904"/>
      <c r="DW42" s="905"/>
      <c r="DX42" s="905"/>
      <c r="DY42" s="905"/>
      <c r="DZ42" s="906"/>
      <c r="EA42" s="197"/>
    </row>
    <row r="43" spans="1:131" ht="26.25" customHeight="1" x14ac:dyDescent="0.2">
      <c r="A43" s="206">
        <v>16</v>
      </c>
      <c r="B43" s="950"/>
      <c r="C43" s="951"/>
      <c r="D43" s="951"/>
      <c r="E43" s="951"/>
      <c r="F43" s="951"/>
      <c r="G43" s="951"/>
      <c r="H43" s="951"/>
      <c r="I43" s="951"/>
      <c r="J43" s="951"/>
      <c r="K43" s="951"/>
      <c r="L43" s="951"/>
      <c r="M43" s="951"/>
      <c r="N43" s="951"/>
      <c r="O43" s="951"/>
      <c r="P43" s="952"/>
      <c r="Q43" s="957"/>
      <c r="R43" s="954"/>
      <c r="S43" s="954"/>
      <c r="T43" s="954"/>
      <c r="U43" s="954"/>
      <c r="V43" s="954"/>
      <c r="W43" s="954"/>
      <c r="X43" s="954"/>
      <c r="Y43" s="954"/>
      <c r="Z43" s="954"/>
      <c r="AA43" s="954"/>
      <c r="AB43" s="954"/>
      <c r="AC43" s="954"/>
      <c r="AD43" s="954"/>
      <c r="AE43" s="958"/>
      <c r="AF43" s="953"/>
      <c r="AG43" s="954"/>
      <c r="AH43" s="954"/>
      <c r="AI43" s="954"/>
      <c r="AJ43" s="955"/>
      <c r="AK43" s="889"/>
      <c r="AL43" s="880"/>
      <c r="AM43" s="880"/>
      <c r="AN43" s="880"/>
      <c r="AO43" s="880"/>
      <c r="AP43" s="880"/>
      <c r="AQ43" s="880"/>
      <c r="AR43" s="880"/>
      <c r="AS43" s="880"/>
      <c r="AT43" s="880"/>
      <c r="AU43" s="880"/>
      <c r="AV43" s="880"/>
      <c r="AW43" s="880"/>
      <c r="AX43" s="880"/>
      <c r="AY43" s="880"/>
      <c r="AZ43" s="956"/>
      <c r="BA43" s="956"/>
      <c r="BB43" s="956"/>
      <c r="BC43" s="956"/>
      <c r="BD43" s="956"/>
      <c r="BE43" s="881"/>
      <c r="BF43" s="881"/>
      <c r="BG43" s="881"/>
      <c r="BH43" s="881"/>
      <c r="BI43" s="882"/>
      <c r="BJ43" s="200"/>
      <c r="BK43" s="200"/>
      <c r="BL43" s="200"/>
      <c r="BM43" s="200"/>
      <c r="BN43" s="200"/>
      <c r="BO43" s="209"/>
      <c r="BP43" s="209"/>
      <c r="BQ43" s="206">
        <v>37</v>
      </c>
      <c r="BR43" s="207"/>
      <c r="BS43" s="894" t="s">
        <v>604</v>
      </c>
      <c r="BT43" s="895"/>
      <c r="BU43" s="895"/>
      <c r="BV43" s="895"/>
      <c r="BW43" s="895"/>
      <c r="BX43" s="895"/>
      <c r="BY43" s="895"/>
      <c r="BZ43" s="895"/>
      <c r="CA43" s="895"/>
      <c r="CB43" s="895"/>
      <c r="CC43" s="895"/>
      <c r="CD43" s="895"/>
      <c r="CE43" s="895"/>
      <c r="CF43" s="895"/>
      <c r="CG43" s="896"/>
      <c r="CH43" s="891">
        <v>351</v>
      </c>
      <c r="CI43" s="892"/>
      <c r="CJ43" s="892"/>
      <c r="CK43" s="892"/>
      <c r="CL43" s="893"/>
      <c r="CM43" s="891">
        <v>3206</v>
      </c>
      <c r="CN43" s="892"/>
      <c r="CO43" s="892"/>
      <c r="CP43" s="892"/>
      <c r="CQ43" s="893"/>
      <c r="CR43" s="891">
        <v>265</v>
      </c>
      <c r="CS43" s="892"/>
      <c r="CT43" s="892"/>
      <c r="CU43" s="892"/>
      <c r="CV43" s="893"/>
      <c r="CW43" s="891" t="s">
        <v>481</v>
      </c>
      <c r="CX43" s="892"/>
      <c r="CY43" s="892"/>
      <c r="CZ43" s="892"/>
      <c r="DA43" s="893"/>
      <c r="DB43" s="891" t="s">
        <v>481</v>
      </c>
      <c r="DC43" s="892"/>
      <c r="DD43" s="892"/>
      <c r="DE43" s="892"/>
      <c r="DF43" s="893"/>
      <c r="DG43" s="891" t="s">
        <v>481</v>
      </c>
      <c r="DH43" s="892"/>
      <c r="DI43" s="892"/>
      <c r="DJ43" s="892"/>
      <c r="DK43" s="893"/>
      <c r="DL43" s="891" t="s">
        <v>481</v>
      </c>
      <c r="DM43" s="892"/>
      <c r="DN43" s="892"/>
      <c r="DO43" s="892"/>
      <c r="DP43" s="893"/>
      <c r="DQ43" s="891" t="s">
        <v>481</v>
      </c>
      <c r="DR43" s="892"/>
      <c r="DS43" s="892"/>
      <c r="DT43" s="892"/>
      <c r="DU43" s="893"/>
      <c r="DV43" s="904"/>
      <c r="DW43" s="905"/>
      <c r="DX43" s="905"/>
      <c r="DY43" s="905"/>
      <c r="DZ43" s="906"/>
      <c r="EA43" s="197"/>
    </row>
    <row r="44" spans="1:131" ht="26.25" customHeight="1" x14ac:dyDescent="0.2">
      <c r="A44" s="206">
        <v>17</v>
      </c>
      <c r="B44" s="950"/>
      <c r="C44" s="951"/>
      <c r="D44" s="951"/>
      <c r="E44" s="951"/>
      <c r="F44" s="951"/>
      <c r="G44" s="951"/>
      <c r="H44" s="951"/>
      <c r="I44" s="951"/>
      <c r="J44" s="951"/>
      <c r="K44" s="951"/>
      <c r="L44" s="951"/>
      <c r="M44" s="951"/>
      <c r="N44" s="951"/>
      <c r="O44" s="951"/>
      <c r="P44" s="952"/>
      <c r="Q44" s="957"/>
      <c r="R44" s="954"/>
      <c r="S44" s="954"/>
      <c r="T44" s="954"/>
      <c r="U44" s="954"/>
      <c r="V44" s="954"/>
      <c r="W44" s="954"/>
      <c r="X44" s="954"/>
      <c r="Y44" s="954"/>
      <c r="Z44" s="954"/>
      <c r="AA44" s="954"/>
      <c r="AB44" s="954"/>
      <c r="AC44" s="954"/>
      <c r="AD44" s="954"/>
      <c r="AE44" s="958"/>
      <c r="AF44" s="953"/>
      <c r="AG44" s="954"/>
      <c r="AH44" s="954"/>
      <c r="AI44" s="954"/>
      <c r="AJ44" s="955"/>
      <c r="AK44" s="889"/>
      <c r="AL44" s="880"/>
      <c r="AM44" s="880"/>
      <c r="AN44" s="880"/>
      <c r="AO44" s="880"/>
      <c r="AP44" s="880"/>
      <c r="AQ44" s="880"/>
      <c r="AR44" s="880"/>
      <c r="AS44" s="880"/>
      <c r="AT44" s="880"/>
      <c r="AU44" s="880"/>
      <c r="AV44" s="880"/>
      <c r="AW44" s="880"/>
      <c r="AX44" s="880"/>
      <c r="AY44" s="880"/>
      <c r="AZ44" s="956"/>
      <c r="BA44" s="956"/>
      <c r="BB44" s="956"/>
      <c r="BC44" s="956"/>
      <c r="BD44" s="956"/>
      <c r="BE44" s="881"/>
      <c r="BF44" s="881"/>
      <c r="BG44" s="881"/>
      <c r="BH44" s="881"/>
      <c r="BI44" s="882"/>
      <c r="BJ44" s="200"/>
      <c r="BK44" s="200"/>
      <c r="BL44" s="200"/>
      <c r="BM44" s="200"/>
      <c r="BN44" s="200"/>
      <c r="BO44" s="209"/>
      <c r="BP44" s="209"/>
      <c r="BQ44" s="206">
        <v>38</v>
      </c>
      <c r="BR44" s="207"/>
      <c r="BS44" s="894" t="s">
        <v>605</v>
      </c>
      <c r="BT44" s="895"/>
      <c r="BU44" s="895"/>
      <c r="BV44" s="895"/>
      <c r="BW44" s="895"/>
      <c r="BX44" s="895"/>
      <c r="BY44" s="895"/>
      <c r="BZ44" s="895"/>
      <c r="CA44" s="895"/>
      <c r="CB44" s="895"/>
      <c r="CC44" s="895"/>
      <c r="CD44" s="895"/>
      <c r="CE44" s="895"/>
      <c r="CF44" s="895"/>
      <c r="CG44" s="896"/>
      <c r="CH44" s="891">
        <v>773</v>
      </c>
      <c r="CI44" s="892"/>
      <c r="CJ44" s="892"/>
      <c r="CK44" s="892"/>
      <c r="CL44" s="893"/>
      <c r="CM44" s="891">
        <v>4141</v>
      </c>
      <c r="CN44" s="892"/>
      <c r="CO44" s="892"/>
      <c r="CP44" s="892"/>
      <c r="CQ44" s="893"/>
      <c r="CR44" s="891">
        <v>171</v>
      </c>
      <c r="CS44" s="892"/>
      <c r="CT44" s="892"/>
      <c r="CU44" s="892"/>
      <c r="CV44" s="893"/>
      <c r="CW44" s="891" t="s">
        <v>481</v>
      </c>
      <c r="CX44" s="892"/>
      <c r="CY44" s="892"/>
      <c r="CZ44" s="892"/>
      <c r="DA44" s="893"/>
      <c r="DB44" s="891" t="s">
        <v>481</v>
      </c>
      <c r="DC44" s="892"/>
      <c r="DD44" s="892"/>
      <c r="DE44" s="892"/>
      <c r="DF44" s="893"/>
      <c r="DG44" s="891" t="s">
        <v>481</v>
      </c>
      <c r="DH44" s="892"/>
      <c r="DI44" s="892"/>
      <c r="DJ44" s="892"/>
      <c r="DK44" s="893"/>
      <c r="DL44" s="891" t="s">
        <v>481</v>
      </c>
      <c r="DM44" s="892"/>
      <c r="DN44" s="892"/>
      <c r="DO44" s="892"/>
      <c r="DP44" s="893"/>
      <c r="DQ44" s="891" t="s">
        <v>481</v>
      </c>
      <c r="DR44" s="892"/>
      <c r="DS44" s="892"/>
      <c r="DT44" s="892"/>
      <c r="DU44" s="893"/>
      <c r="DV44" s="904"/>
      <c r="DW44" s="905"/>
      <c r="DX44" s="905"/>
      <c r="DY44" s="905"/>
      <c r="DZ44" s="906"/>
      <c r="EA44" s="197"/>
    </row>
    <row r="45" spans="1:131" ht="26.25" customHeight="1" x14ac:dyDescent="0.2">
      <c r="A45" s="206">
        <v>18</v>
      </c>
      <c r="B45" s="950"/>
      <c r="C45" s="951"/>
      <c r="D45" s="951"/>
      <c r="E45" s="951"/>
      <c r="F45" s="951"/>
      <c r="G45" s="951"/>
      <c r="H45" s="951"/>
      <c r="I45" s="951"/>
      <c r="J45" s="951"/>
      <c r="K45" s="951"/>
      <c r="L45" s="951"/>
      <c r="M45" s="951"/>
      <c r="N45" s="951"/>
      <c r="O45" s="951"/>
      <c r="P45" s="952"/>
      <c r="Q45" s="957"/>
      <c r="R45" s="954"/>
      <c r="S45" s="954"/>
      <c r="T45" s="954"/>
      <c r="U45" s="954"/>
      <c r="V45" s="954"/>
      <c r="W45" s="954"/>
      <c r="X45" s="954"/>
      <c r="Y45" s="954"/>
      <c r="Z45" s="954"/>
      <c r="AA45" s="954"/>
      <c r="AB45" s="954"/>
      <c r="AC45" s="954"/>
      <c r="AD45" s="954"/>
      <c r="AE45" s="958"/>
      <c r="AF45" s="953"/>
      <c r="AG45" s="954"/>
      <c r="AH45" s="954"/>
      <c r="AI45" s="954"/>
      <c r="AJ45" s="955"/>
      <c r="AK45" s="889"/>
      <c r="AL45" s="880"/>
      <c r="AM45" s="880"/>
      <c r="AN45" s="880"/>
      <c r="AO45" s="880"/>
      <c r="AP45" s="880"/>
      <c r="AQ45" s="880"/>
      <c r="AR45" s="880"/>
      <c r="AS45" s="880"/>
      <c r="AT45" s="880"/>
      <c r="AU45" s="880"/>
      <c r="AV45" s="880"/>
      <c r="AW45" s="880"/>
      <c r="AX45" s="880"/>
      <c r="AY45" s="880"/>
      <c r="AZ45" s="956"/>
      <c r="BA45" s="956"/>
      <c r="BB45" s="956"/>
      <c r="BC45" s="956"/>
      <c r="BD45" s="956"/>
      <c r="BE45" s="881"/>
      <c r="BF45" s="881"/>
      <c r="BG45" s="881"/>
      <c r="BH45" s="881"/>
      <c r="BI45" s="882"/>
      <c r="BJ45" s="200"/>
      <c r="BK45" s="200"/>
      <c r="BL45" s="200"/>
      <c r="BM45" s="200"/>
      <c r="BN45" s="200"/>
      <c r="BO45" s="209"/>
      <c r="BP45" s="209"/>
      <c r="BQ45" s="206">
        <v>39</v>
      </c>
      <c r="BR45" s="207"/>
      <c r="BS45" s="894" t="s">
        <v>606</v>
      </c>
      <c r="BT45" s="895"/>
      <c r="BU45" s="895"/>
      <c r="BV45" s="895"/>
      <c r="BW45" s="895"/>
      <c r="BX45" s="895"/>
      <c r="BY45" s="895"/>
      <c r="BZ45" s="895"/>
      <c r="CA45" s="895"/>
      <c r="CB45" s="895"/>
      <c r="CC45" s="895"/>
      <c r="CD45" s="895"/>
      <c r="CE45" s="895"/>
      <c r="CF45" s="895"/>
      <c r="CG45" s="896"/>
      <c r="CH45" s="891">
        <v>1585</v>
      </c>
      <c r="CI45" s="892"/>
      <c r="CJ45" s="892"/>
      <c r="CK45" s="892"/>
      <c r="CL45" s="893"/>
      <c r="CM45" s="891">
        <v>19882</v>
      </c>
      <c r="CN45" s="892"/>
      <c r="CO45" s="892"/>
      <c r="CP45" s="892"/>
      <c r="CQ45" s="893"/>
      <c r="CR45" s="891">
        <v>200</v>
      </c>
      <c r="CS45" s="892"/>
      <c r="CT45" s="892"/>
      <c r="CU45" s="892"/>
      <c r="CV45" s="893"/>
      <c r="CW45" s="891" t="s">
        <v>481</v>
      </c>
      <c r="CX45" s="892"/>
      <c r="CY45" s="892"/>
      <c r="CZ45" s="892"/>
      <c r="DA45" s="893"/>
      <c r="DB45" s="891" t="s">
        <v>481</v>
      </c>
      <c r="DC45" s="892"/>
      <c r="DD45" s="892"/>
      <c r="DE45" s="892"/>
      <c r="DF45" s="893"/>
      <c r="DG45" s="891" t="s">
        <v>481</v>
      </c>
      <c r="DH45" s="892"/>
      <c r="DI45" s="892"/>
      <c r="DJ45" s="892"/>
      <c r="DK45" s="893"/>
      <c r="DL45" s="891" t="s">
        <v>481</v>
      </c>
      <c r="DM45" s="892"/>
      <c r="DN45" s="892"/>
      <c r="DO45" s="892"/>
      <c r="DP45" s="893"/>
      <c r="DQ45" s="891" t="s">
        <v>481</v>
      </c>
      <c r="DR45" s="892"/>
      <c r="DS45" s="892"/>
      <c r="DT45" s="892"/>
      <c r="DU45" s="893"/>
      <c r="DV45" s="904"/>
      <c r="DW45" s="905"/>
      <c r="DX45" s="905"/>
      <c r="DY45" s="905"/>
      <c r="DZ45" s="906"/>
      <c r="EA45" s="197"/>
    </row>
    <row r="46" spans="1:131" ht="26.25" customHeight="1" x14ac:dyDescent="0.2">
      <c r="A46" s="206">
        <v>19</v>
      </c>
      <c r="B46" s="950"/>
      <c r="C46" s="951"/>
      <c r="D46" s="951"/>
      <c r="E46" s="951"/>
      <c r="F46" s="951"/>
      <c r="G46" s="951"/>
      <c r="H46" s="951"/>
      <c r="I46" s="951"/>
      <c r="J46" s="951"/>
      <c r="K46" s="951"/>
      <c r="L46" s="951"/>
      <c r="M46" s="951"/>
      <c r="N46" s="951"/>
      <c r="O46" s="951"/>
      <c r="P46" s="952"/>
      <c r="Q46" s="957"/>
      <c r="R46" s="954"/>
      <c r="S46" s="954"/>
      <c r="T46" s="954"/>
      <c r="U46" s="954"/>
      <c r="V46" s="954"/>
      <c r="W46" s="954"/>
      <c r="X46" s="954"/>
      <c r="Y46" s="954"/>
      <c r="Z46" s="954"/>
      <c r="AA46" s="954"/>
      <c r="AB46" s="954"/>
      <c r="AC46" s="954"/>
      <c r="AD46" s="954"/>
      <c r="AE46" s="958"/>
      <c r="AF46" s="953"/>
      <c r="AG46" s="954"/>
      <c r="AH46" s="954"/>
      <c r="AI46" s="954"/>
      <c r="AJ46" s="955"/>
      <c r="AK46" s="889"/>
      <c r="AL46" s="880"/>
      <c r="AM46" s="880"/>
      <c r="AN46" s="880"/>
      <c r="AO46" s="880"/>
      <c r="AP46" s="880"/>
      <c r="AQ46" s="880"/>
      <c r="AR46" s="880"/>
      <c r="AS46" s="880"/>
      <c r="AT46" s="880"/>
      <c r="AU46" s="880"/>
      <c r="AV46" s="880"/>
      <c r="AW46" s="880"/>
      <c r="AX46" s="880"/>
      <c r="AY46" s="880"/>
      <c r="AZ46" s="956"/>
      <c r="BA46" s="956"/>
      <c r="BB46" s="956"/>
      <c r="BC46" s="956"/>
      <c r="BD46" s="956"/>
      <c r="BE46" s="881"/>
      <c r="BF46" s="881"/>
      <c r="BG46" s="881"/>
      <c r="BH46" s="881"/>
      <c r="BI46" s="882"/>
      <c r="BJ46" s="200"/>
      <c r="BK46" s="200"/>
      <c r="BL46" s="200"/>
      <c r="BM46" s="200"/>
      <c r="BN46" s="200"/>
      <c r="BO46" s="209"/>
      <c r="BP46" s="209"/>
      <c r="BQ46" s="206">
        <v>40</v>
      </c>
      <c r="BR46" s="207"/>
      <c r="BS46" s="894" t="s">
        <v>607</v>
      </c>
      <c r="BT46" s="895"/>
      <c r="BU46" s="895"/>
      <c r="BV46" s="895"/>
      <c r="BW46" s="895"/>
      <c r="BX46" s="895"/>
      <c r="BY46" s="895"/>
      <c r="BZ46" s="895"/>
      <c r="CA46" s="895"/>
      <c r="CB46" s="895"/>
      <c r="CC46" s="895"/>
      <c r="CD46" s="895"/>
      <c r="CE46" s="895"/>
      <c r="CF46" s="895"/>
      <c r="CG46" s="896"/>
      <c r="CH46" s="891">
        <v>196</v>
      </c>
      <c r="CI46" s="892"/>
      <c r="CJ46" s="892"/>
      <c r="CK46" s="892"/>
      <c r="CL46" s="893"/>
      <c r="CM46" s="891">
        <v>1435</v>
      </c>
      <c r="CN46" s="892"/>
      <c r="CO46" s="892"/>
      <c r="CP46" s="892"/>
      <c r="CQ46" s="893"/>
      <c r="CR46" s="891">
        <v>20</v>
      </c>
      <c r="CS46" s="892"/>
      <c r="CT46" s="892"/>
      <c r="CU46" s="892"/>
      <c r="CV46" s="893"/>
      <c r="CW46" s="891" t="s">
        <v>481</v>
      </c>
      <c r="CX46" s="892"/>
      <c r="CY46" s="892"/>
      <c r="CZ46" s="892"/>
      <c r="DA46" s="893"/>
      <c r="DB46" s="891" t="s">
        <v>481</v>
      </c>
      <c r="DC46" s="892"/>
      <c r="DD46" s="892"/>
      <c r="DE46" s="892"/>
      <c r="DF46" s="893"/>
      <c r="DG46" s="891" t="s">
        <v>481</v>
      </c>
      <c r="DH46" s="892"/>
      <c r="DI46" s="892"/>
      <c r="DJ46" s="892"/>
      <c r="DK46" s="893"/>
      <c r="DL46" s="891" t="s">
        <v>481</v>
      </c>
      <c r="DM46" s="892"/>
      <c r="DN46" s="892"/>
      <c r="DO46" s="892"/>
      <c r="DP46" s="893"/>
      <c r="DQ46" s="891" t="s">
        <v>481</v>
      </c>
      <c r="DR46" s="892"/>
      <c r="DS46" s="892"/>
      <c r="DT46" s="892"/>
      <c r="DU46" s="893"/>
      <c r="DV46" s="904"/>
      <c r="DW46" s="905"/>
      <c r="DX46" s="905"/>
      <c r="DY46" s="905"/>
      <c r="DZ46" s="906"/>
      <c r="EA46" s="197"/>
    </row>
    <row r="47" spans="1:131" ht="26.25" customHeight="1" x14ac:dyDescent="0.2">
      <c r="A47" s="206">
        <v>20</v>
      </c>
      <c r="B47" s="950"/>
      <c r="C47" s="951"/>
      <c r="D47" s="951"/>
      <c r="E47" s="951"/>
      <c r="F47" s="951"/>
      <c r="G47" s="951"/>
      <c r="H47" s="951"/>
      <c r="I47" s="951"/>
      <c r="J47" s="951"/>
      <c r="K47" s="951"/>
      <c r="L47" s="951"/>
      <c r="M47" s="951"/>
      <c r="N47" s="951"/>
      <c r="O47" s="951"/>
      <c r="P47" s="952"/>
      <c r="Q47" s="957"/>
      <c r="R47" s="954"/>
      <c r="S47" s="954"/>
      <c r="T47" s="954"/>
      <c r="U47" s="954"/>
      <c r="V47" s="954"/>
      <c r="W47" s="954"/>
      <c r="X47" s="954"/>
      <c r="Y47" s="954"/>
      <c r="Z47" s="954"/>
      <c r="AA47" s="954"/>
      <c r="AB47" s="954"/>
      <c r="AC47" s="954"/>
      <c r="AD47" s="954"/>
      <c r="AE47" s="958"/>
      <c r="AF47" s="953"/>
      <c r="AG47" s="954"/>
      <c r="AH47" s="954"/>
      <c r="AI47" s="954"/>
      <c r="AJ47" s="955"/>
      <c r="AK47" s="889"/>
      <c r="AL47" s="880"/>
      <c r="AM47" s="880"/>
      <c r="AN47" s="880"/>
      <c r="AO47" s="880"/>
      <c r="AP47" s="880"/>
      <c r="AQ47" s="880"/>
      <c r="AR47" s="880"/>
      <c r="AS47" s="880"/>
      <c r="AT47" s="880"/>
      <c r="AU47" s="880"/>
      <c r="AV47" s="880"/>
      <c r="AW47" s="880"/>
      <c r="AX47" s="880"/>
      <c r="AY47" s="880"/>
      <c r="AZ47" s="956"/>
      <c r="BA47" s="956"/>
      <c r="BB47" s="956"/>
      <c r="BC47" s="956"/>
      <c r="BD47" s="956"/>
      <c r="BE47" s="881"/>
      <c r="BF47" s="881"/>
      <c r="BG47" s="881"/>
      <c r="BH47" s="881"/>
      <c r="BI47" s="882"/>
      <c r="BJ47" s="200"/>
      <c r="BK47" s="200"/>
      <c r="BL47" s="200"/>
      <c r="BM47" s="200"/>
      <c r="BN47" s="200"/>
      <c r="BO47" s="209"/>
      <c r="BP47" s="209"/>
      <c r="BQ47" s="206">
        <v>41</v>
      </c>
      <c r="BR47" s="207"/>
      <c r="BS47" s="894" t="s">
        <v>608</v>
      </c>
      <c r="BT47" s="895"/>
      <c r="BU47" s="895"/>
      <c r="BV47" s="895"/>
      <c r="BW47" s="895"/>
      <c r="BX47" s="895"/>
      <c r="BY47" s="895"/>
      <c r="BZ47" s="895"/>
      <c r="CA47" s="895"/>
      <c r="CB47" s="895"/>
      <c r="CC47" s="895"/>
      <c r="CD47" s="895"/>
      <c r="CE47" s="895"/>
      <c r="CF47" s="895"/>
      <c r="CG47" s="896"/>
      <c r="CH47" s="891">
        <v>205</v>
      </c>
      <c r="CI47" s="892"/>
      <c r="CJ47" s="892"/>
      <c r="CK47" s="892"/>
      <c r="CL47" s="893"/>
      <c r="CM47" s="891">
        <v>4263</v>
      </c>
      <c r="CN47" s="892"/>
      <c r="CO47" s="892"/>
      <c r="CP47" s="892"/>
      <c r="CQ47" s="893"/>
      <c r="CR47" s="891">
        <v>51</v>
      </c>
      <c r="CS47" s="892"/>
      <c r="CT47" s="892"/>
      <c r="CU47" s="892"/>
      <c r="CV47" s="893"/>
      <c r="CW47" s="891" t="s">
        <v>481</v>
      </c>
      <c r="CX47" s="892"/>
      <c r="CY47" s="892"/>
      <c r="CZ47" s="892"/>
      <c r="DA47" s="893"/>
      <c r="DB47" s="891" t="s">
        <v>481</v>
      </c>
      <c r="DC47" s="892"/>
      <c r="DD47" s="892"/>
      <c r="DE47" s="892"/>
      <c r="DF47" s="893"/>
      <c r="DG47" s="891" t="s">
        <v>481</v>
      </c>
      <c r="DH47" s="892"/>
      <c r="DI47" s="892"/>
      <c r="DJ47" s="892"/>
      <c r="DK47" s="893"/>
      <c r="DL47" s="891" t="s">
        <v>481</v>
      </c>
      <c r="DM47" s="892"/>
      <c r="DN47" s="892"/>
      <c r="DO47" s="892"/>
      <c r="DP47" s="893"/>
      <c r="DQ47" s="891" t="s">
        <v>481</v>
      </c>
      <c r="DR47" s="892"/>
      <c r="DS47" s="892"/>
      <c r="DT47" s="892"/>
      <c r="DU47" s="893"/>
      <c r="DV47" s="904"/>
      <c r="DW47" s="905"/>
      <c r="DX47" s="905"/>
      <c r="DY47" s="905"/>
      <c r="DZ47" s="906"/>
      <c r="EA47" s="197"/>
    </row>
    <row r="48" spans="1:131" ht="26.25" customHeight="1" x14ac:dyDescent="0.2">
      <c r="A48" s="206">
        <v>21</v>
      </c>
      <c r="B48" s="950"/>
      <c r="C48" s="951"/>
      <c r="D48" s="951"/>
      <c r="E48" s="951"/>
      <c r="F48" s="951"/>
      <c r="G48" s="951"/>
      <c r="H48" s="951"/>
      <c r="I48" s="951"/>
      <c r="J48" s="951"/>
      <c r="K48" s="951"/>
      <c r="L48" s="951"/>
      <c r="M48" s="951"/>
      <c r="N48" s="951"/>
      <c r="O48" s="951"/>
      <c r="P48" s="952"/>
      <c r="Q48" s="957"/>
      <c r="R48" s="954"/>
      <c r="S48" s="954"/>
      <c r="T48" s="954"/>
      <c r="U48" s="954"/>
      <c r="V48" s="954"/>
      <c r="W48" s="954"/>
      <c r="X48" s="954"/>
      <c r="Y48" s="954"/>
      <c r="Z48" s="954"/>
      <c r="AA48" s="954"/>
      <c r="AB48" s="954"/>
      <c r="AC48" s="954"/>
      <c r="AD48" s="954"/>
      <c r="AE48" s="958"/>
      <c r="AF48" s="953"/>
      <c r="AG48" s="954"/>
      <c r="AH48" s="954"/>
      <c r="AI48" s="954"/>
      <c r="AJ48" s="955"/>
      <c r="AK48" s="889"/>
      <c r="AL48" s="880"/>
      <c r="AM48" s="880"/>
      <c r="AN48" s="880"/>
      <c r="AO48" s="880"/>
      <c r="AP48" s="880"/>
      <c r="AQ48" s="880"/>
      <c r="AR48" s="880"/>
      <c r="AS48" s="880"/>
      <c r="AT48" s="880"/>
      <c r="AU48" s="880"/>
      <c r="AV48" s="880"/>
      <c r="AW48" s="880"/>
      <c r="AX48" s="880"/>
      <c r="AY48" s="880"/>
      <c r="AZ48" s="956"/>
      <c r="BA48" s="956"/>
      <c r="BB48" s="956"/>
      <c r="BC48" s="956"/>
      <c r="BD48" s="956"/>
      <c r="BE48" s="881"/>
      <c r="BF48" s="881"/>
      <c r="BG48" s="881"/>
      <c r="BH48" s="881"/>
      <c r="BI48" s="882"/>
      <c r="BJ48" s="200"/>
      <c r="BK48" s="200"/>
      <c r="BL48" s="200"/>
      <c r="BM48" s="200"/>
      <c r="BN48" s="200"/>
      <c r="BO48" s="209"/>
      <c r="BP48" s="209"/>
      <c r="BQ48" s="206">
        <v>42</v>
      </c>
      <c r="BR48" s="207"/>
      <c r="BS48" s="894" t="s">
        <v>609</v>
      </c>
      <c r="BT48" s="895"/>
      <c r="BU48" s="895"/>
      <c r="BV48" s="895"/>
      <c r="BW48" s="895"/>
      <c r="BX48" s="895"/>
      <c r="BY48" s="895"/>
      <c r="BZ48" s="895"/>
      <c r="CA48" s="895"/>
      <c r="CB48" s="895"/>
      <c r="CC48" s="895"/>
      <c r="CD48" s="895"/>
      <c r="CE48" s="895"/>
      <c r="CF48" s="895"/>
      <c r="CG48" s="896"/>
      <c r="CH48" s="891">
        <v>94</v>
      </c>
      <c r="CI48" s="892"/>
      <c r="CJ48" s="892"/>
      <c r="CK48" s="892"/>
      <c r="CL48" s="893"/>
      <c r="CM48" s="891">
        <v>3372</v>
      </c>
      <c r="CN48" s="892"/>
      <c r="CO48" s="892"/>
      <c r="CP48" s="892"/>
      <c r="CQ48" s="893"/>
      <c r="CR48" s="891">
        <v>56</v>
      </c>
      <c r="CS48" s="892"/>
      <c r="CT48" s="892"/>
      <c r="CU48" s="892"/>
      <c r="CV48" s="893"/>
      <c r="CW48" s="891" t="s">
        <v>481</v>
      </c>
      <c r="CX48" s="892"/>
      <c r="CY48" s="892"/>
      <c r="CZ48" s="892"/>
      <c r="DA48" s="893"/>
      <c r="DB48" s="891" t="s">
        <v>481</v>
      </c>
      <c r="DC48" s="892"/>
      <c r="DD48" s="892"/>
      <c r="DE48" s="892"/>
      <c r="DF48" s="893"/>
      <c r="DG48" s="891" t="s">
        <v>481</v>
      </c>
      <c r="DH48" s="892"/>
      <c r="DI48" s="892"/>
      <c r="DJ48" s="892"/>
      <c r="DK48" s="893"/>
      <c r="DL48" s="891" t="s">
        <v>481</v>
      </c>
      <c r="DM48" s="892"/>
      <c r="DN48" s="892"/>
      <c r="DO48" s="892"/>
      <c r="DP48" s="893"/>
      <c r="DQ48" s="891" t="s">
        <v>481</v>
      </c>
      <c r="DR48" s="892"/>
      <c r="DS48" s="892"/>
      <c r="DT48" s="892"/>
      <c r="DU48" s="893"/>
      <c r="DV48" s="904"/>
      <c r="DW48" s="905"/>
      <c r="DX48" s="905"/>
      <c r="DY48" s="905"/>
      <c r="DZ48" s="906"/>
      <c r="EA48" s="197"/>
    </row>
    <row r="49" spans="1:131" ht="26.25" customHeight="1" x14ac:dyDescent="0.2">
      <c r="A49" s="206">
        <v>22</v>
      </c>
      <c r="B49" s="950"/>
      <c r="C49" s="951"/>
      <c r="D49" s="951"/>
      <c r="E49" s="951"/>
      <c r="F49" s="951"/>
      <c r="G49" s="951"/>
      <c r="H49" s="951"/>
      <c r="I49" s="951"/>
      <c r="J49" s="951"/>
      <c r="K49" s="951"/>
      <c r="L49" s="951"/>
      <c r="M49" s="951"/>
      <c r="N49" s="951"/>
      <c r="O49" s="951"/>
      <c r="P49" s="952"/>
      <c r="Q49" s="957"/>
      <c r="R49" s="954"/>
      <c r="S49" s="954"/>
      <c r="T49" s="954"/>
      <c r="U49" s="954"/>
      <c r="V49" s="954"/>
      <c r="W49" s="954"/>
      <c r="X49" s="954"/>
      <c r="Y49" s="954"/>
      <c r="Z49" s="954"/>
      <c r="AA49" s="954"/>
      <c r="AB49" s="954"/>
      <c r="AC49" s="954"/>
      <c r="AD49" s="954"/>
      <c r="AE49" s="958"/>
      <c r="AF49" s="953"/>
      <c r="AG49" s="954"/>
      <c r="AH49" s="954"/>
      <c r="AI49" s="954"/>
      <c r="AJ49" s="955"/>
      <c r="AK49" s="889"/>
      <c r="AL49" s="880"/>
      <c r="AM49" s="880"/>
      <c r="AN49" s="880"/>
      <c r="AO49" s="880"/>
      <c r="AP49" s="880"/>
      <c r="AQ49" s="880"/>
      <c r="AR49" s="880"/>
      <c r="AS49" s="880"/>
      <c r="AT49" s="880"/>
      <c r="AU49" s="880"/>
      <c r="AV49" s="880"/>
      <c r="AW49" s="880"/>
      <c r="AX49" s="880"/>
      <c r="AY49" s="880"/>
      <c r="AZ49" s="956"/>
      <c r="BA49" s="956"/>
      <c r="BB49" s="956"/>
      <c r="BC49" s="956"/>
      <c r="BD49" s="956"/>
      <c r="BE49" s="881"/>
      <c r="BF49" s="881"/>
      <c r="BG49" s="881"/>
      <c r="BH49" s="881"/>
      <c r="BI49" s="882"/>
      <c r="BJ49" s="200"/>
      <c r="BK49" s="200"/>
      <c r="BL49" s="200"/>
      <c r="BM49" s="200"/>
      <c r="BN49" s="200"/>
      <c r="BO49" s="209"/>
      <c r="BP49" s="209"/>
      <c r="BQ49" s="206">
        <v>43</v>
      </c>
      <c r="BR49" s="207"/>
      <c r="BS49" s="894" t="s">
        <v>610</v>
      </c>
      <c r="BT49" s="895"/>
      <c r="BU49" s="895"/>
      <c r="BV49" s="895"/>
      <c r="BW49" s="895"/>
      <c r="BX49" s="895"/>
      <c r="BY49" s="895"/>
      <c r="BZ49" s="895"/>
      <c r="CA49" s="895"/>
      <c r="CB49" s="895"/>
      <c r="CC49" s="895"/>
      <c r="CD49" s="895"/>
      <c r="CE49" s="895"/>
      <c r="CF49" s="895"/>
      <c r="CG49" s="896"/>
      <c r="CH49" s="891">
        <v>2397</v>
      </c>
      <c r="CI49" s="892"/>
      <c r="CJ49" s="892"/>
      <c r="CK49" s="892"/>
      <c r="CL49" s="893"/>
      <c r="CM49" s="891">
        <v>10330</v>
      </c>
      <c r="CN49" s="892"/>
      <c r="CO49" s="892"/>
      <c r="CP49" s="892"/>
      <c r="CQ49" s="893"/>
      <c r="CR49" s="891">
        <v>50</v>
      </c>
      <c r="CS49" s="892"/>
      <c r="CT49" s="892"/>
      <c r="CU49" s="892"/>
      <c r="CV49" s="893"/>
      <c r="CW49" s="891" t="s">
        <v>481</v>
      </c>
      <c r="CX49" s="892"/>
      <c r="CY49" s="892"/>
      <c r="CZ49" s="892"/>
      <c r="DA49" s="893"/>
      <c r="DB49" s="891" t="s">
        <v>481</v>
      </c>
      <c r="DC49" s="892"/>
      <c r="DD49" s="892"/>
      <c r="DE49" s="892"/>
      <c r="DF49" s="893"/>
      <c r="DG49" s="891" t="s">
        <v>481</v>
      </c>
      <c r="DH49" s="892"/>
      <c r="DI49" s="892"/>
      <c r="DJ49" s="892"/>
      <c r="DK49" s="893"/>
      <c r="DL49" s="891" t="s">
        <v>481</v>
      </c>
      <c r="DM49" s="892"/>
      <c r="DN49" s="892"/>
      <c r="DO49" s="892"/>
      <c r="DP49" s="893"/>
      <c r="DQ49" s="891" t="s">
        <v>481</v>
      </c>
      <c r="DR49" s="892"/>
      <c r="DS49" s="892"/>
      <c r="DT49" s="892"/>
      <c r="DU49" s="893"/>
      <c r="DV49" s="904"/>
      <c r="DW49" s="905"/>
      <c r="DX49" s="905"/>
      <c r="DY49" s="905"/>
      <c r="DZ49" s="906"/>
      <c r="EA49" s="197"/>
    </row>
    <row r="50" spans="1:131" ht="26.25" customHeight="1" x14ac:dyDescent="0.2">
      <c r="A50" s="206">
        <v>23</v>
      </c>
      <c r="B50" s="950"/>
      <c r="C50" s="951"/>
      <c r="D50" s="951"/>
      <c r="E50" s="951"/>
      <c r="F50" s="951"/>
      <c r="G50" s="951"/>
      <c r="H50" s="951"/>
      <c r="I50" s="951"/>
      <c r="J50" s="951"/>
      <c r="K50" s="951"/>
      <c r="L50" s="951"/>
      <c r="M50" s="951"/>
      <c r="N50" s="951"/>
      <c r="O50" s="951"/>
      <c r="P50" s="952"/>
      <c r="Q50" s="948"/>
      <c r="R50" s="929"/>
      <c r="S50" s="929"/>
      <c r="T50" s="929"/>
      <c r="U50" s="929"/>
      <c r="V50" s="929"/>
      <c r="W50" s="929"/>
      <c r="X50" s="929"/>
      <c r="Y50" s="929"/>
      <c r="Z50" s="929"/>
      <c r="AA50" s="929"/>
      <c r="AB50" s="929"/>
      <c r="AC50" s="929"/>
      <c r="AD50" s="929"/>
      <c r="AE50" s="949"/>
      <c r="AF50" s="953"/>
      <c r="AG50" s="954"/>
      <c r="AH50" s="954"/>
      <c r="AI50" s="954"/>
      <c r="AJ50" s="955"/>
      <c r="AK50" s="931"/>
      <c r="AL50" s="929"/>
      <c r="AM50" s="929"/>
      <c r="AN50" s="929"/>
      <c r="AO50" s="929"/>
      <c r="AP50" s="929"/>
      <c r="AQ50" s="929"/>
      <c r="AR50" s="929"/>
      <c r="AS50" s="929"/>
      <c r="AT50" s="929"/>
      <c r="AU50" s="929"/>
      <c r="AV50" s="929"/>
      <c r="AW50" s="929"/>
      <c r="AX50" s="929"/>
      <c r="AY50" s="929"/>
      <c r="AZ50" s="932"/>
      <c r="BA50" s="932"/>
      <c r="BB50" s="932"/>
      <c r="BC50" s="932"/>
      <c r="BD50" s="932"/>
      <c r="BE50" s="881"/>
      <c r="BF50" s="881"/>
      <c r="BG50" s="881"/>
      <c r="BH50" s="881"/>
      <c r="BI50" s="882"/>
      <c r="BJ50" s="200"/>
      <c r="BK50" s="200"/>
      <c r="BL50" s="200"/>
      <c r="BM50" s="200"/>
      <c r="BN50" s="200"/>
      <c r="BO50" s="209"/>
      <c r="BP50" s="209"/>
      <c r="BQ50" s="206">
        <v>44</v>
      </c>
      <c r="BR50" s="207"/>
      <c r="BS50" s="894" t="s">
        <v>611</v>
      </c>
      <c r="BT50" s="895"/>
      <c r="BU50" s="895"/>
      <c r="BV50" s="895"/>
      <c r="BW50" s="895"/>
      <c r="BX50" s="895"/>
      <c r="BY50" s="895"/>
      <c r="BZ50" s="895"/>
      <c r="CA50" s="895"/>
      <c r="CB50" s="895"/>
      <c r="CC50" s="895"/>
      <c r="CD50" s="895"/>
      <c r="CE50" s="895"/>
      <c r="CF50" s="895"/>
      <c r="CG50" s="896"/>
      <c r="CH50" s="891">
        <v>1</v>
      </c>
      <c r="CI50" s="892"/>
      <c r="CJ50" s="892"/>
      <c r="CK50" s="892"/>
      <c r="CL50" s="893"/>
      <c r="CM50" s="891">
        <v>3242</v>
      </c>
      <c r="CN50" s="892"/>
      <c r="CO50" s="892"/>
      <c r="CP50" s="892"/>
      <c r="CQ50" s="893"/>
      <c r="CR50" s="891">
        <v>2500</v>
      </c>
      <c r="CS50" s="892"/>
      <c r="CT50" s="892"/>
      <c r="CU50" s="892"/>
      <c r="CV50" s="893"/>
      <c r="CW50" s="891" t="s">
        <v>481</v>
      </c>
      <c r="CX50" s="892"/>
      <c r="CY50" s="892"/>
      <c r="CZ50" s="892"/>
      <c r="DA50" s="893"/>
      <c r="DB50" s="891" t="s">
        <v>481</v>
      </c>
      <c r="DC50" s="892"/>
      <c r="DD50" s="892"/>
      <c r="DE50" s="892"/>
      <c r="DF50" s="893"/>
      <c r="DG50" s="891" t="s">
        <v>481</v>
      </c>
      <c r="DH50" s="892"/>
      <c r="DI50" s="892"/>
      <c r="DJ50" s="892"/>
      <c r="DK50" s="893"/>
      <c r="DL50" s="891" t="s">
        <v>481</v>
      </c>
      <c r="DM50" s="892"/>
      <c r="DN50" s="892"/>
      <c r="DO50" s="892"/>
      <c r="DP50" s="893"/>
      <c r="DQ50" s="891" t="s">
        <v>481</v>
      </c>
      <c r="DR50" s="892"/>
      <c r="DS50" s="892"/>
      <c r="DT50" s="892"/>
      <c r="DU50" s="893"/>
      <c r="DV50" s="904"/>
      <c r="DW50" s="905"/>
      <c r="DX50" s="905"/>
      <c r="DY50" s="905"/>
      <c r="DZ50" s="906"/>
      <c r="EA50" s="197"/>
    </row>
    <row r="51" spans="1:131" ht="26.25" customHeight="1" x14ac:dyDescent="0.2">
      <c r="A51" s="206">
        <v>24</v>
      </c>
      <c r="B51" s="950"/>
      <c r="C51" s="951"/>
      <c r="D51" s="951"/>
      <c r="E51" s="951"/>
      <c r="F51" s="951"/>
      <c r="G51" s="951"/>
      <c r="H51" s="951"/>
      <c r="I51" s="951"/>
      <c r="J51" s="951"/>
      <c r="K51" s="951"/>
      <c r="L51" s="951"/>
      <c r="M51" s="951"/>
      <c r="N51" s="951"/>
      <c r="O51" s="951"/>
      <c r="P51" s="952"/>
      <c r="Q51" s="948"/>
      <c r="R51" s="929"/>
      <c r="S51" s="929"/>
      <c r="T51" s="929"/>
      <c r="U51" s="929"/>
      <c r="V51" s="929"/>
      <c r="W51" s="929"/>
      <c r="X51" s="929"/>
      <c r="Y51" s="929"/>
      <c r="Z51" s="929"/>
      <c r="AA51" s="929"/>
      <c r="AB51" s="929"/>
      <c r="AC51" s="929"/>
      <c r="AD51" s="929"/>
      <c r="AE51" s="949"/>
      <c r="AF51" s="953"/>
      <c r="AG51" s="954"/>
      <c r="AH51" s="954"/>
      <c r="AI51" s="954"/>
      <c r="AJ51" s="955"/>
      <c r="AK51" s="931"/>
      <c r="AL51" s="929"/>
      <c r="AM51" s="929"/>
      <c r="AN51" s="929"/>
      <c r="AO51" s="929"/>
      <c r="AP51" s="929"/>
      <c r="AQ51" s="929"/>
      <c r="AR51" s="929"/>
      <c r="AS51" s="929"/>
      <c r="AT51" s="929"/>
      <c r="AU51" s="929"/>
      <c r="AV51" s="929"/>
      <c r="AW51" s="929"/>
      <c r="AX51" s="929"/>
      <c r="AY51" s="929"/>
      <c r="AZ51" s="932"/>
      <c r="BA51" s="932"/>
      <c r="BB51" s="932"/>
      <c r="BC51" s="932"/>
      <c r="BD51" s="932"/>
      <c r="BE51" s="881"/>
      <c r="BF51" s="881"/>
      <c r="BG51" s="881"/>
      <c r="BH51" s="881"/>
      <c r="BI51" s="882"/>
      <c r="BJ51" s="200"/>
      <c r="BK51" s="200"/>
      <c r="BL51" s="200"/>
      <c r="BM51" s="200"/>
      <c r="BN51" s="200"/>
      <c r="BO51" s="209"/>
      <c r="BP51" s="209"/>
      <c r="BQ51" s="206">
        <v>45</v>
      </c>
      <c r="BR51" s="207"/>
      <c r="BS51" s="894" t="s">
        <v>612</v>
      </c>
      <c r="BT51" s="895"/>
      <c r="BU51" s="895"/>
      <c r="BV51" s="895"/>
      <c r="BW51" s="895"/>
      <c r="BX51" s="895"/>
      <c r="BY51" s="895"/>
      <c r="BZ51" s="895"/>
      <c r="CA51" s="895"/>
      <c r="CB51" s="895"/>
      <c r="CC51" s="895"/>
      <c r="CD51" s="895"/>
      <c r="CE51" s="895"/>
      <c r="CF51" s="895"/>
      <c r="CG51" s="896"/>
      <c r="CH51" s="891">
        <v>515</v>
      </c>
      <c r="CI51" s="892"/>
      <c r="CJ51" s="892"/>
      <c r="CK51" s="892"/>
      <c r="CL51" s="893"/>
      <c r="CM51" s="891">
        <v>138353</v>
      </c>
      <c r="CN51" s="892"/>
      <c r="CO51" s="892"/>
      <c r="CP51" s="892"/>
      <c r="CQ51" s="893"/>
      <c r="CR51" s="891">
        <v>147931</v>
      </c>
      <c r="CS51" s="892"/>
      <c r="CT51" s="892"/>
      <c r="CU51" s="892"/>
      <c r="CV51" s="893"/>
      <c r="CW51" s="891">
        <v>17698</v>
      </c>
      <c r="CX51" s="892"/>
      <c r="CY51" s="892"/>
      <c r="CZ51" s="892"/>
      <c r="DA51" s="893"/>
      <c r="DB51" s="891" t="s">
        <v>481</v>
      </c>
      <c r="DC51" s="892"/>
      <c r="DD51" s="892"/>
      <c r="DE51" s="892"/>
      <c r="DF51" s="893"/>
      <c r="DG51" s="891" t="s">
        <v>481</v>
      </c>
      <c r="DH51" s="892"/>
      <c r="DI51" s="892"/>
      <c r="DJ51" s="892"/>
      <c r="DK51" s="893"/>
      <c r="DL51" s="891" t="s">
        <v>481</v>
      </c>
      <c r="DM51" s="892"/>
      <c r="DN51" s="892"/>
      <c r="DO51" s="892"/>
      <c r="DP51" s="893"/>
      <c r="DQ51" s="891" t="s">
        <v>481</v>
      </c>
      <c r="DR51" s="892"/>
      <c r="DS51" s="892"/>
      <c r="DT51" s="892"/>
      <c r="DU51" s="893"/>
      <c r="DV51" s="904"/>
      <c r="DW51" s="905"/>
      <c r="DX51" s="905"/>
      <c r="DY51" s="905"/>
      <c r="DZ51" s="906"/>
      <c r="EA51" s="197"/>
    </row>
    <row r="52" spans="1:131" ht="26.25" customHeight="1" x14ac:dyDescent="0.2">
      <c r="A52" s="206">
        <v>25</v>
      </c>
      <c r="B52" s="950"/>
      <c r="C52" s="951"/>
      <c r="D52" s="951"/>
      <c r="E52" s="951"/>
      <c r="F52" s="951"/>
      <c r="G52" s="951"/>
      <c r="H52" s="951"/>
      <c r="I52" s="951"/>
      <c r="J52" s="951"/>
      <c r="K52" s="951"/>
      <c r="L52" s="951"/>
      <c r="M52" s="951"/>
      <c r="N52" s="951"/>
      <c r="O52" s="951"/>
      <c r="P52" s="952"/>
      <c r="Q52" s="948"/>
      <c r="R52" s="929"/>
      <c r="S52" s="929"/>
      <c r="T52" s="929"/>
      <c r="U52" s="929"/>
      <c r="V52" s="929"/>
      <c r="W52" s="929"/>
      <c r="X52" s="929"/>
      <c r="Y52" s="929"/>
      <c r="Z52" s="929"/>
      <c r="AA52" s="929"/>
      <c r="AB52" s="929"/>
      <c r="AC52" s="929"/>
      <c r="AD52" s="929"/>
      <c r="AE52" s="949"/>
      <c r="AF52" s="953"/>
      <c r="AG52" s="954"/>
      <c r="AH52" s="954"/>
      <c r="AI52" s="954"/>
      <c r="AJ52" s="955"/>
      <c r="AK52" s="931"/>
      <c r="AL52" s="929"/>
      <c r="AM52" s="929"/>
      <c r="AN52" s="929"/>
      <c r="AO52" s="929"/>
      <c r="AP52" s="929"/>
      <c r="AQ52" s="929"/>
      <c r="AR52" s="929"/>
      <c r="AS52" s="929"/>
      <c r="AT52" s="929"/>
      <c r="AU52" s="929"/>
      <c r="AV52" s="929"/>
      <c r="AW52" s="929"/>
      <c r="AX52" s="929"/>
      <c r="AY52" s="929"/>
      <c r="AZ52" s="932"/>
      <c r="BA52" s="932"/>
      <c r="BB52" s="932"/>
      <c r="BC52" s="932"/>
      <c r="BD52" s="932"/>
      <c r="BE52" s="881"/>
      <c r="BF52" s="881"/>
      <c r="BG52" s="881"/>
      <c r="BH52" s="881"/>
      <c r="BI52" s="882"/>
      <c r="BJ52" s="200"/>
      <c r="BK52" s="200"/>
      <c r="BL52" s="200"/>
      <c r="BM52" s="200"/>
      <c r="BN52" s="200"/>
      <c r="BO52" s="209"/>
      <c r="BP52" s="209"/>
      <c r="BQ52" s="206">
        <v>46</v>
      </c>
      <c r="BR52" s="207"/>
      <c r="BS52" s="894" t="s">
        <v>613</v>
      </c>
      <c r="BT52" s="895"/>
      <c r="BU52" s="895"/>
      <c r="BV52" s="895"/>
      <c r="BW52" s="895"/>
      <c r="BX52" s="895"/>
      <c r="BY52" s="895"/>
      <c r="BZ52" s="895"/>
      <c r="CA52" s="895"/>
      <c r="CB52" s="895"/>
      <c r="CC52" s="895"/>
      <c r="CD52" s="895"/>
      <c r="CE52" s="895"/>
      <c r="CF52" s="895"/>
      <c r="CG52" s="896"/>
      <c r="CH52" s="891">
        <v>214</v>
      </c>
      <c r="CI52" s="892"/>
      <c r="CJ52" s="892"/>
      <c r="CK52" s="892"/>
      <c r="CL52" s="893"/>
      <c r="CM52" s="891">
        <v>26045</v>
      </c>
      <c r="CN52" s="892"/>
      <c r="CO52" s="892"/>
      <c r="CP52" s="892"/>
      <c r="CQ52" s="893"/>
      <c r="CR52" s="891">
        <v>28052</v>
      </c>
      <c r="CS52" s="892"/>
      <c r="CT52" s="892"/>
      <c r="CU52" s="892"/>
      <c r="CV52" s="893"/>
      <c r="CW52" s="891">
        <v>5511</v>
      </c>
      <c r="CX52" s="892"/>
      <c r="CY52" s="892"/>
      <c r="CZ52" s="892"/>
      <c r="DA52" s="893"/>
      <c r="DB52" s="891" t="s">
        <v>481</v>
      </c>
      <c r="DC52" s="892"/>
      <c r="DD52" s="892"/>
      <c r="DE52" s="892"/>
      <c r="DF52" s="893"/>
      <c r="DG52" s="891" t="s">
        <v>481</v>
      </c>
      <c r="DH52" s="892"/>
      <c r="DI52" s="892"/>
      <c r="DJ52" s="892"/>
      <c r="DK52" s="893"/>
      <c r="DL52" s="891" t="s">
        <v>481</v>
      </c>
      <c r="DM52" s="892"/>
      <c r="DN52" s="892"/>
      <c r="DO52" s="892"/>
      <c r="DP52" s="893"/>
      <c r="DQ52" s="891" t="s">
        <v>481</v>
      </c>
      <c r="DR52" s="892"/>
      <c r="DS52" s="892"/>
      <c r="DT52" s="892"/>
      <c r="DU52" s="893"/>
      <c r="DV52" s="904"/>
      <c r="DW52" s="905"/>
      <c r="DX52" s="905"/>
      <c r="DY52" s="905"/>
      <c r="DZ52" s="906"/>
      <c r="EA52" s="197"/>
    </row>
    <row r="53" spans="1:131" ht="26.25" customHeight="1" x14ac:dyDescent="0.2">
      <c r="A53" s="206">
        <v>26</v>
      </c>
      <c r="B53" s="950"/>
      <c r="C53" s="951"/>
      <c r="D53" s="951"/>
      <c r="E53" s="951"/>
      <c r="F53" s="951"/>
      <c r="G53" s="951"/>
      <c r="H53" s="951"/>
      <c r="I53" s="951"/>
      <c r="J53" s="951"/>
      <c r="K53" s="951"/>
      <c r="L53" s="951"/>
      <c r="M53" s="951"/>
      <c r="N53" s="951"/>
      <c r="O53" s="951"/>
      <c r="P53" s="952"/>
      <c r="Q53" s="948"/>
      <c r="R53" s="929"/>
      <c r="S53" s="929"/>
      <c r="T53" s="929"/>
      <c r="U53" s="929"/>
      <c r="V53" s="929"/>
      <c r="W53" s="929"/>
      <c r="X53" s="929"/>
      <c r="Y53" s="929"/>
      <c r="Z53" s="929"/>
      <c r="AA53" s="929"/>
      <c r="AB53" s="929"/>
      <c r="AC53" s="929"/>
      <c r="AD53" s="929"/>
      <c r="AE53" s="949"/>
      <c r="AF53" s="953"/>
      <c r="AG53" s="954"/>
      <c r="AH53" s="954"/>
      <c r="AI53" s="954"/>
      <c r="AJ53" s="955"/>
      <c r="AK53" s="931"/>
      <c r="AL53" s="929"/>
      <c r="AM53" s="929"/>
      <c r="AN53" s="929"/>
      <c r="AO53" s="929"/>
      <c r="AP53" s="929"/>
      <c r="AQ53" s="929"/>
      <c r="AR53" s="929"/>
      <c r="AS53" s="929"/>
      <c r="AT53" s="929"/>
      <c r="AU53" s="929"/>
      <c r="AV53" s="929"/>
      <c r="AW53" s="929"/>
      <c r="AX53" s="929"/>
      <c r="AY53" s="929"/>
      <c r="AZ53" s="932"/>
      <c r="BA53" s="932"/>
      <c r="BB53" s="932"/>
      <c r="BC53" s="932"/>
      <c r="BD53" s="932"/>
      <c r="BE53" s="881"/>
      <c r="BF53" s="881"/>
      <c r="BG53" s="881"/>
      <c r="BH53" s="881"/>
      <c r="BI53" s="882"/>
      <c r="BJ53" s="200"/>
      <c r="BK53" s="200"/>
      <c r="BL53" s="200"/>
      <c r="BM53" s="200"/>
      <c r="BN53" s="200"/>
      <c r="BO53" s="209"/>
      <c r="BP53" s="209"/>
      <c r="BQ53" s="206">
        <v>47</v>
      </c>
      <c r="BR53" s="207" t="s">
        <v>571</v>
      </c>
      <c r="BS53" s="894" t="s">
        <v>614</v>
      </c>
      <c r="BT53" s="895"/>
      <c r="BU53" s="895"/>
      <c r="BV53" s="895"/>
      <c r="BW53" s="895"/>
      <c r="BX53" s="895"/>
      <c r="BY53" s="895"/>
      <c r="BZ53" s="895"/>
      <c r="CA53" s="895"/>
      <c r="CB53" s="895"/>
      <c r="CC53" s="895"/>
      <c r="CD53" s="895"/>
      <c r="CE53" s="895"/>
      <c r="CF53" s="895"/>
      <c r="CG53" s="896"/>
      <c r="CH53" s="891">
        <v>-531</v>
      </c>
      <c r="CI53" s="892"/>
      <c r="CJ53" s="892"/>
      <c r="CK53" s="892"/>
      <c r="CL53" s="893"/>
      <c r="CM53" s="891">
        <v>22248</v>
      </c>
      <c r="CN53" s="892"/>
      <c r="CO53" s="892"/>
      <c r="CP53" s="892"/>
      <c r="CQ53" s="893"/>
      <c r="CR53" s="891">
        <v>14330</v>
      </c>
      <c r="CS53" s="892"/>
      <c r="CT53" s="892"/>
      <c r="CU53" s="892"/>
      <c r="CV53" s="893"/>
      <c r="CW53" s="891">
        <v>4795</v>
      </c>
      <c r="CX53" s="892"/>
      <c r="CY53" s="892"/>
      <c r="CZ53" s="892"/>
      <c r="DA53" s="893"/>
      <c r="DB53" s="891">
        <v>13547</v>
      </c>
      <c r="DC53" s="892"/>
      <c r="DD53" s="892"/>
      <c r="DE53" s="892"/>
      <c r="DF53" s="893"/>
      <c r="DG53" s="891" t="s">
        <v>481</v>
      </c>
      <c r="DH53" s="892"/>
      <c r="DI53" s="892"/>
      <c r="DJ53" s="892"/>
      <c r="DK53" s="893"/>
      <c r="DL53" s="891" t="s">
        <v>481</v>
      </c>
      <c r="DM53" s="892"/>
      <c r="DN53" s="892"/>
      <c r="DO53" s="892"/>
      <c r="DP53" s="893"/>
      <c r="DQ53" s="891">
        <v>517</v>
      </c>
      <c r="DR53" s="892"/>
      <c r="DS53" s="892"/>
      <c r="DT53" s="892"/>
      <c r="DU53" s="893"/>
      <c r="DV53" s="904"/>
      <c r="DW53" s="905"/>
      <c r="DX53" s="905"/>
      <c r="DY53" s="905"/>
      <c r="DZ53" s="906"/>
      <c r="EA53" s="197"/>
    </row>
    <row r="54" spans="1:131" ht="26.25" customHeight="1" x14ac:dyDescent="0.2">
      <c r="A54" s="206">
        <v>27</v>
      </c>
      <c r="B54" s="950"/>
      <c r="C54" s="951"/>
      <c r="D54" s="951"/>
      <c r="E54" s="951"/>
      <c r="F54" s="951"/>
      <c r="G54" s="951"/>
      <c r="H54" s="951"/>
      <c r="I54" s="951"/>
      <c r="J54" s="951"/>
      <c r="K54" s="951"/>
      <c r="L54" s="951"/>
      <c r="M54" s="951"/>
      <c r="N54" s="951"/>
      <c r="O54" s="951"/>
      <c r="P54" s="952"/>
      <c r="Q54" s="948"/>
      <c r="R54" s="929"/>
      <c r="S54" s="929"/>
      <c r="T54" s="929"/>
      <c r="U54" s="929"/>
      <c r="V54" s="929"/>
      <c r="W54" s="929"/>
      <c r="X54" s="929"/>
      <c r="Y54" s="929"/>
      <c r="Z54" s="929"/>
      <c r="AA54" s="929"/>
      <c r="AB54" s="929"/>
      <c r="AC54" s="929"/>
      <c r="AD54" s="929"/>
      <c r="AE54" s="949"/>
      <c r="AF54" s="953"/>
      <c r="AG54" s="954"/>
      <c r="AH54" s="954"/>
      <c r="AI54" s="954"/>
      <c r="AJ54" s="955"/>
      <c r="AK54" s="931"/>
      <c r="AL54" s="929"/>
      <c r="AM54" s="929"/>
      <c r="AN54" s="929"/>
      <c r="AO54" s="929"/>
      <c r="AP54" s="929"/>
      <c r="AQ54" s="929"/>
      <c r="AR54" s="929"/>
      <c r="AS54" s="929"/>
      <c r="AT54" s="929"/>
      <c r="AU54" s="929"/>
      <c r="AV54" s="929"/>
      <c r="AW54" s="929"/>
      <c r="AX54" s="929"/>
      <c r="AY54" s="929"/>
      <c r="AZ54" s="932"/>
      <c r="BA54" s="932"/>
      <c r="BB54" s="932"/>
      <c r="BC54" s="932"/>
      <c r="BD54" s="932"/>
      <c r="BE54" s="881"/>
      <c r="BF54" s="881"/>
      <c r="BG54" s="881"/>
      <c r="BH54" s="881"/>
      <c r="BI54" s="882"/>
      <c r="BJ54" s="200"/>
      <c r="BK54" s="200"/>
      <c r="BL54" s="200"/>
      <c r="BM54" s="200"/>
      <c r="BN54" s="200"/>
      <c r="BO54" s="209"/>
      <c r="BP54" s="209"/>
      <c r="BQ54" s="206">
        <v>48</v>
      </c>
      <c r="BR54" s="207"/>
      <c r="BS54" s="894"/>
      <c r="BT54" s="895"/>
      <c r="BU54" s="895"/>
      <c r="BV54" s="895"/>
      <c r="BW54" s="895"/>
      <c r="BX54" s="895"/>
      <c r="BY54" s="895"/>
      <c r="BZ54" s="895"/>
      <c r="CA54" s="895"/>
      <c r="CB54" s="895"/>
      <c r="CC54" s="895"/>
      <c r="CD54" s="895"/>
      <c r="CE54" s="895"/>
      <c r="CF54" s="895"/>
      <c r="CG54" s="896"/>
      <c r="CH54" s="891"/>
      <c r="CI54" s="892"/>
      <c r="CJ54" s="892"/>
      <c r="CK54" s="892"/>
      <c r="CL54" s="893"/>
      <c r="CM54" s="891"/>
      <c r="CN54" s="892"/>
      <c r="CO54" s="892"/>
      <c r="CP54" s="892"/>
      <c r="CQ54" s="893"/>
      <c r="CR54" s="891"/>
      <c r="CS54" s="892"/>
      <c r="CT54" s="892"/>
      <c r="CU54" s="892"/>
      <c r="CV54" s="893"/>
      <c r="CW54" s="891"/>
      <c r="CX54" s="892"/>
      <c r="CY54" s="892"/>
      <c r="CZ54" s="892"/>
      <c r="DA54" s="893"/>
      <c r="DB54" s="891"/>
      <c r="DC54" s="892"/>
      <c r="DD54" s="892"/>
      <c r="DE54" s="892"/>
      <c r="DF54" s="893"/>
      <c r="DG54" s="891"/>
      <c r="DH54" s="892"/>
      <c r="DI54" s="892"/>
      <c r="DJ54" s="892"/>
      <c r="DK54" s="893"/>
      <c r="DL54" s="891"/>
      <c r="DM54" s="892"/>
      <c r="DN54" s="892"/>
      <c r="DO54" s="892"/>
      <c r="DP54" s="893"/>
      <c r="DQ54" s="891"/>
      <c r="DR54" s="892"/>
      <c r="DS54" s="892"/>
      <c r="DT54" s="892"/>
      <c r="DU54" s="893"/>
      <c r="DV54" s="904"/>
      <c r="DW54" s="905"/>
      <c r="DX54" s="905"/>
      <c r="DY54" s="905"/>
      <c r="DZ54" s="906"/>
      <c r="EA54" s="197"/>
    </row>
    <row r="55" spans="1:131" ht="26.25" customHeight="1" x14ac:dyDescent="0.2">
      <c r="A55" s="206">
        <v>28</v>
      </c>
      <c r="B55" s="950"/>
      <c r="C55" s="951"/>
      <c r="D55" s="951"/>
      <c r="E55" s="951"/>
      <c r="F55" s="951"/>
      <c r="G55" s="951"/>
      <c r="H55" s="951"/>
      <c r="I55" s="951"/>
      <c r="J55" s="951"/>
      <c r="K55" s="951"/>
      <c r="L55" s="951"/>
      <c r="M55" s="951"/>
      <c r="N55" s="951"/>
      <c r="O55" s="951"/>
      <c r="P55" s="952"/>
      <c r="Q55" s="948"/>
      <c r="R55" s="929"/>
      <c r="S55" s="929"/>
      <c r="T55" s="929"/>
      <c r="U55" s="929"/>
      <c r="V55" s="929"/>
      <c r="W55" s="929"/>
      <c r="X55" s="929"/>
      <c r="Y55" s="929"/>
      <c r="Z55" s="929"/>
      <c r="AA55" s="929"/>
      <c r="AB55" s="929"/>
      <c r="AC55" s="929"/>
      <c r="AD55" s="929"/>
      <c r="AE55" s="949"/>
      <c r="AF55" s="953"/>
      <c r="AG55" s="954"/>
      <c r="AH55" s="954"/>
      <c r="AI55" s="954"/>
      <c r="AJ55" s="955"/>
      <c r="AK55" s="931"/>
      <c r="AL55" s="929"/>
      <c r="AM55" s="929"/>
      <c r="AN55" s="929"/>
      <c r="AO55" s="929"/>
      <c r="AP55" s="929"/>
      <c r="AQ55" s="929"/>
      <c r="AR55" s="929"/>
      <c r="AS55" s="929"/>
      <c r="AT55" s="929"/>
      <c r="AU55" s="929"/>
      <c r="AV55" s="929"/>
      <c r="AW55" s="929"/>
      <c r="AX55" s="929"/>
      <c r="AY55" s="929"/>
      <c r="AZ55" s="932"/>
      <c r="BA55" s="932"/>
      <c r="BB55" s="932"/>
      <c r="BC55" s="932"/>
      <c r="BD55" s="932"/>
      <c r="BE55" s="881"/>
      <c r="BF55" s="881"/>
      <c r="BG55" s="881"/>
      <c r="BH55" s="881"/>
      <c r="BI55" s="882"/>
      <c r="BJ55" s="200"/>
      <c r="BK55" s="200"/>
      <c r="BL55" s="200"/>
      <c r="BM55" s="200"/>
      <c r="BN55" s="200"/>
      <c r="BO55" s="209"/>
      <c r="BP55" s="209"/>
      <c r="BQ55" s="206">
        <v>49</v>
      </c>
      <c r="BR55" s="207"/>
      <c r="BS55" s="894"/>
      <c r="BT55" s="895"/>
      <c r="BU55" s="895"/>
      <c r="BV55" s="895"/>
      <c r="BW55" s="895"/>
      <c r="BX55" s="895"/>
      <c r="BY55" s="895"/>
      <c r="BZ55" s="895"/>
      <c r="CA55" s="895"/>
      <c r="CB55" s="895"/>
      <c r="CC55" s="895"/>
      <c r="CD55" s="895"/>
      <c r="CE55" s="895"/>
      <c r="CF55" s="895"/>
      <c r="CG55" s="896"/>
      <c r="CH55" s="891"/>
      <c r="CI55" s="892"/>
      <c r="CJ55" s="892"/>
      <c r="CK55" s="892"/>
      <c r="CL55" s="893"/>
      <c r="CM55" s="891"/>
      <c r="CN55" s="892"/>
      <c r="CO55" s="892"/>
      <c r="CP55" s="892"/>
      <c r="CQ55" s="893"/>
      <c r="CR55" s="891"/>
      <c r="CS55" s="892"/>
      <c r="CT55" s="892"/>
      <c r="CU55" s="892"/>
      <c r="CV55" s="893"/>
      <c r="CW55" s="891"/>
      <c r="CX55" s="892"/>
      <c r="CY55" s="892"/>
      <c r="CZ55" s="892"/>
      <c r="DA55" s="893"/>
      <c r="DB55" s="891"/>
      <c r="DC55" s="892"/>
      <c r="DD55" s="892"/>
      <c r="DE55" s="892"/>
      <c r="DF55" s="893"/>
      <c r="DG55" s="891"/>
      <c r="DH55" s="892"/>
      <c r="DI55" s="892"/>
      <c r="DJ55" s="892"/>
      <c r="DK55" s="893"/>
      <c r="DL55" s="891"/>
      <c r="DM55" s="892"/>
      <c r="DN55" s="892"/>
      <c r="DO55" s="892"/>
      <c r="DP55" s="893"/>
      <c r="DQ55" s="891"/>
      <c r="DR55" s="892"/>
      <c r="DS55" s="892"/>
      <c r="DT55" s="892"/>
      <c r="DU55" s="893"/>
      <c r="DV55" s="904"/>
      <c r="DW55" s="905"/>
      <c r="DX55" s="905"/>
      <c r="DY55" s="905"/>
      <c r="DZ55" s="906"/>
      <c r="EA55" s="197"/>
    </row>
    <row r="56" spans="1:131" ht="26.25" customHeight="1" x14ac:dyDescent="0.2">
      <c r="A56" s="206">
        <v>29</v>
      </c>
      <c r="B56" s="950"/>
      <c r="C56" s="951"/>
      <c r="D56" s="951"/>
      <c r="E56" s="951"/>
      <c r="F56" s="951"/>
      <c r="G56" s="951"/>
      <c r="H56" s="951"/>
      <c r="I56" s="951"/>
      <c r="J56" s="951"/>
      <c r="K56" s="951"/>
      <c r="L56" s="951"/>
      <c r="M56" s="951"/>
      <c r="N56" s="951"/>
      <c r="O56" s="951"/>
      <c r="P56" s="952"/>
      <c r="Q56" s="948"/>
      <c r="R56" s="929"/>
      <c r="S56" s="929"/>
      <c r="T56" s="929"/>
      <c r="U56" s="929"/>
      <c r="V56" s="929"/>
      <c r="W56" s="929"/>
      <c r="X56" s="929"/>
      <c r="Y56" s="929"/>
      <c r="Z56" s="929"/>
      <c r="AA56" s="929"/>
      <c r="AB56" s="929"/>
      <c r="AC56" s="929"/>
      <c r="AD56" s="929"/>
      <c r="AE56" s="949"/>
      <c r="AF56" s="953"/>
      <c r="AG56" s="954"/>
      <c r="AH56" s="954"/>
      <c r="AI56" s="954"/>
      <c r="AJ56" s="955"/>
      <c r="AK56" s="931"/>
      <c r="AL56" s="929"/>
      <c r="AM56" s="929"/>
      <c r="AN56" s="929"/>
      <c r="AO56" s="929"/>
      <c r="AP56" s="929"/>
      <c r="AQ56" s="929"/>
      <c r="AR56" s="929"/>
      <c r="AS56" s="929"/>
      <c r="AT56" s="929"/>
      <c r="AU56" s="929"/>
      <c r="AV56" s="929"/>
      <c r="AW56" s="929"/>
      <c r="AX56" s="929"/>
      <c r="AY56" s="929"/>
      <c r="AZ56" s="932"/>
      <c r="BA56" s="932"/>
      <c r="BB56" s="932"/>
      <c r="BC56" s="932"/>
      <c r="BD56" s="932"/>
      <c r="BE56" s="881"/>
      <c r="BF56" s="881"/>
      <c r="BG56" s="881"/>
      <c r="BH56" s="881"/>
      <c r="BI56" s="882"/>
      <c r="BJ56" s="200"/>
      <c r="BK56" s="200"/>
      <c r="BL56" s="200"/>
      <c r="BM56" s="200"/>
      <c r="BN56" s="200"/>
      <c r="BO56" s="209"/>
      <c r="BP56" s="209"/>
      <c r="BQ56" s="206">
        <v>50</v>
      </c>
      <c r="BR56" s="207"/>
      <c r="BS56" s="894"/>
      <c r="BT56" s="895"/>
      <c r="BU56" s="895"/>
      <c r="BV56" s="895"/>
      <c r="BW56" s="895"/>
      <c r="BX56" s="895"/>
      <c r="BY56" s="895"/>
      <c r="BZ56" s="895"/>
      <c r="CA56" s="895"/>
      <c r="CB56" s="895"/>
      <c r="CC56" s="895"/>
      <c r="CD56" s="895"/>
      <c r="CE56" s="895"/>
      <c r="CF56" s="895"/>
      <c r="CG56" s="896"/>
      <c r="CH56" s="891"/>
      <c r="CI56" s="892"/>
      <c r="CJ56" s="892"/>
      <c r="CK56" s="892"/>
      <c r="CL56" s="893"/>
      <c r="CM56" s="891"/>
      <c r="CN56" s="892"/>
      <c r="CO56" s="892"/>
      <c r="CP56" s="892"/>
      <c r="CQ56" s="893"/>
      <c r="CR56" s="891"/>
      <c r="CS56" s="892"/>
      <c r="CT56" s="892"/>
      <c r="CU56" s="892"/>
      <c r="CV56" s="893"/>
      <c r="CW56" s="891"/>
      <c r="CX56" s="892"/>
      <c r="CY56" s="892"/>
      <c r="CZ56" s="892"/>
      <c r="DA56" s="893"/>
      <c r="DB56" s="891"/>
      <c r="DC56" s="892"/>
      <c r="DD56" s="892"/>
      <c r="DE56" s="892"/>
      <c r="DF56" s="893"/>
      <c r="DG56" s="891"/>
      <c r="DH56" s="892"/>
      <c r="DI56" s="892"/>
      <c r="DJ56" s="892"/>
      <c r="DK56" s="893"/>
      <c r="DL56" s="891"/>
      <c r="DM56" s="892"/>
      <c r="DN56" s="892"/>
      <c r="DO56" s="892"/>
      <c r="DP56" s="893"/>
      <c r="DQ56" s="891"/>
      <c r="DR56" s="892"/>
      <c r="DS56" s="892"/>
      <c r="DT56" s="892"/>
      <c r="DU56" s="893"/>
      <c r="DV56" s="904"/>
      <c r="DW56" s="905"/>
      <c r="DX56" s="905"/>
      <c r="DY56" s="905"/>
      <c r="DZ56" s="906"/>
      <c r="EA56" s="197"/>
    </row>
    <row r="57" spans="1:131" ht="26.25" customHeight="1" x14ac:dyDescent="0.2">
      <c r="A57" s="206">
        <v>30</v>
      </c>
      <c r="B57" s="950"/>
      <c r="C57" s="951"/>
      <c r="D57" s="951"/>
      <c r="E57" s="951"/>
      <c r="F57" s="951"/>
      <c r="G57" s="951"/>
      <c r="H57" s="951"/>
      <c r="I57" s="951"/>
      <c r="J57" s="951"/>
      <c r="K57" s="951"/>
      <c r="L57" s="951"/>
      <c r="M57" s="951"/>
      <c r="N57" s="951"/>
      <c r="O57" s="951"/>
      <c r="P57" s="952"/>
      <c r="Q57" s="948"/>
      <c r="R57" s="929"/>
      <c r="S57" s="929"/>
      <c r="T57" s="929"/>
      <c r="U57" s="929"/>
      <c r="V57" s="929"/>
      <c r="W57" s="929"/>
      <c r="X57" s="929"/>
      <c r="Y57" s="929"/>
      <c r="Z57" s="929"/>
      <c r="AA57" s="929"/>
      <c r="AB57" s="929"/>
      <c r="AC57" s="929"/>
      <c r="AD57" s="929"/>
      <c r="AE57" s="949"/>
      <c r="AF57" s="953"/>
      <c r="AG57" s="954"/>
      <c r="AH57" s="954"/>
      <c r="AI57" s="954"/>
      <c r="AJ57" s="955"/>
      <c r="AK57" s="931"/>
      <c r="AL57" s="929"/>
      <c r="AM57" s="929"/>
      <c r="AN57" s="929"/>
      <c r="AO57" s="929"/>
      <c r="AP57" s="929"/>
      <c r="AQ57" s="929"/>
      <c r="AR57" s="929"/>
      <c r="AS57" s="929"/>
      <c r="AT57" s="929"/>
      <c r="AU57" s="929"/>
      <c r="AV57" s="929"/>
      <c r="AW57" s="929"/>
      <c r="AX57" s="929"/>
      <c r="AY57" s="929"/>
      <c r="AZ57" s="932"/>
      <c r="BA57" s="932"/>
      <c r="BB57" s="932"/>
      <c r="BC57" s="932"/>
      <c r="BD57" s="932"/>
      <c r="BE57" s="881"/>
      <c r="BF57" s="881"/>
      <c r="BG57" s="881"/>
      <c r="BH57" s="881"/>
      <c r="BI57" s="882"/>
      <c r="BJ57" s="200"/>
      <c r="BK57" s="200"/>
      <c r="BL57" s="200"/>
      <c r="BM57" s="200"/>
      <c r="BN57" s="200"/>
      <c r="BO57" s="209"/>
      <c r="BP57" s="209"/>
      <c r="BQ57" s="206">
        <v>51</v>
      </c>
      <c r="BR57" s="207"/>
      <c r="BS57" s="894"/>
      <c r="BT57" s="895"/>
      <c r="BU57" s="895"/>
      <c r="BV57" s="895"/>
      <c r="BW57" s="895"/>
      <c r="BX57" s="895"/>
      <c r="BY57" s="895"/>
      <c r="BZ57" s="895"/>
      <c r="CA57" s="895"/>
      <c r="CB57" s="895"/>
      <c r="CC57" s="895"/>
      <c r="CD57" s="895"/>
      <c r="CE57" s="895"/>
      <c r="CF57" s="895"/>
      <c r="CG57" s="896"/>
      <c r="CH57" s="891"/>
      <c r="CI57" s="892"/>
      <c r="CJ57" s="892"/>
      <c r="CK57" s="892"/>
      <c r="CL57" s="893"/>
      <c r="CM57" s="891"/>
      <c r="CN57" s="892"/>
      <c r="CO57" s="892"/>
      <c r="CP57" s="892"/>
      <c r="CQ57" s="893"/>
      <c r="CR57" s="891"/>
      <c r="CS57" s="892"/>
      <c r="CT57" s="892"/>
      <c r="CU57" s="892"/>
      <c r="CV57" s="893"/>
      <c r="CW57" s="891"/>
      <c r="CX57" s="892"/>
      <c r="CY57" s="892"/>
      <c r="CZ57" s="892"/>
      <c r="DA57" s="893"/>
      <c r="DB57" s="891"/>
      <c r="DC57" s="892"/>
      <c r="DD57" s="892"/>
      <c r="DE57" s="892"/>
      <c r="DF57" s="893"/>
      <c r="DG57" s="891"/>
      <c r="DH57" s="892"/>
      <c r="DI57" s="892"/>
      <c r="DJ57" s="892"/>
      <c r="DK57" s="893"/>
      <c r="DL57" s="891"/>
      <c r="DM57" s="892"/>
      <c r="DN57" s="892"/>
      <c r="DO57" s="892"/>
      <c r="DP57" s="893"/>
      <c r="DQ57" s="891"/>
      <c r="DR57" s="892"/>
      <c r="DS57" s="892"/>
      <c r="DT57" s="892"/>
      <c r="DU57" s="893"/>
      <c r="DV57" s="904"/>
      <c r="DW57" s="905"/>
      <c r="DX57" s="905"/>
      <c r="DY57" s="905"/>
      <c r="DZ57" s="906"/>
      <c r="EA57" s="197"/>
    </row>
    <row r="58" spans="1:131" ht="26.25" customHeight="1" x14ac:dyDescent="0.2">
      <c r="A58" s="206">
        <v>31</v>
      </c>
      <c r="B58" s="950"/>
      <c r="C58" s="951"/>
      <c r="D58" s="951"/>
      <c r="E58" s="951"/>
      <c r="F58" s="951"/>
      <c r="G58" s="951"/>
      <c r="H58" s="951"/>
      <c r="I58" s="951"/>
      <c r="J58" s="951"/>
      <c r="K58" s="951"/>
      <c r="L58" s="951"/>
      <c r="M58" s="951"/>
      <c r="N58" s="951"/>
      <c r="O58" s="951"/>
      <c r="P58" s="952"/>
      <c r="Q58" s="948"/>
      <c r="R58" s="929"/>
      <c r="S58" s="929"/>
      <c r="T58" s="929"/>
      <c r="U58" s="929"/>
      <c r="V58" s="929"/>
      <c r="W58" s="929"/>
      <c r="X58" s="929"/>
      <c r="Y58" s="929"/>
      <c r="Z58" s="929"/>
      <c r="AA58" s="929"/>
      <c r="AB58" s="929"/>
      <c r="AC58" s="929"/>
      <c r="AD58" s="929"/>
      <c r="AE58" s="949"/>
      <c r="AF58" s="953"/>
      <c r="AG58" s="954"/>
      <c r="AH58" s="954"/>
      <c r="AI58" s="954"/>
      <c r="AJ58" s="955"/>
      <c r="AK58" s="931"/>
      <c r="AL58" s="929"/>
      <c r="AM58" s="929"/>
      <c r="AN58" s="929"/>
      <c r="AO58" s="929"/>
      <c r="AP58" s="929"/>
      <c r="AQ58" s="929"/>
      <c r="AR58" s="929"/>
      <c r="AS58" s="929"/>
      <c r="AT58" s="929"/>
      <c r="AU58" s="929"/>
      <c r="AV58" s="929"/>
      <c r="AW58" s="929"/>
      <c r="AX58" s="929"/>
      <c r="AY58" s="929"/>
      <c r="AZ58" s="932"/>
      <c r="BA58" s="932"/>
      <c r="BB58" s="932"/>
      <c r="BC58" s="932"/>
      <c r="BD58" s="932"/>
      <c r="BE58" s="881"/>
      <c r="BF58" s="881"/>
      <c r="BG58" s="881"/>
      <c r="BH58" s="881"/>
      <c r="BI58" s="882"/>
      <c r="BJ58" s="200"/>
      <c r="BK58" s="200"/>
      <c r="BL58" s="200"/>
      <c r="BM58" s="200"/>
      <c r="BN58" s="200"/>
      <c r="BO58" s="209"/>
      <c r="BP58" s="209"/>
      <c r="BQ58" s="206">
        <v>52</v>
      </c>
      <c r="BR58" s="207"/>
      <c r="BS58" s="894"/>
      <c r="BT58" s="895"/>
      <c r="BU58" s="895"/>
      <c r="BV58" s="895"/>
      <c r="BW58" s="895"/>
      <c r="BX58" s="895"/>
      <c r="BY58" s="895"/>
      <c r="BZ58" s="895"/>
      <c r="CA58" s="895"/>
      <c r="CB58" s="895"/>
      <c r="CC58" s="895"/>
      <c r="CD58" s="895"/>
      <c r="CE58" s="895"/>
      <c r="CF58" s="895"/>
      <c r="CG58" s="896"/>
      <c r="CH58" s="891"/>
      <c r="CI58" s="892"/>
      <c r="CJ58" s="892"/>
      <c r="CK58" s="892"/>
      <c r="CL58" s="893"/>
      <c r="CM58" s="891"/>
      <c r="CN58" s="892"/>
      <c r="CO58" s="892"/>
      <c r="CP58" s="892"/>
      <c r="CQ58" s="893"/>
      <c r="CR58" s="891"/>
      <c r="CS58" s="892"/>
      <c r="CT58" s="892"/>
      <c r="CU58" s="892"/>
      <c r="CV58" s="893"/>
      <c r="CW58" s="891"/>
      <c r="CX58" s="892"/>
      <c r="CY58" s="892"/>
      <c r="CZ58" s="892"/>
      <c r="DA58" s="893"/>
      <c r="DB58" s="891"/>
      <c r="DC58" s="892"/>
      <c r="DD58" s="892"/>
      <c r="DE58" s="892"/>
      <c r="DF58" s="893"/>
      <c r="DG58" s="891"/>
      <c r="DH58" s="892"/>
      <c r="DI58" s="892"/>
      <c r="DJ58" s="892"/>
      <c r="DK58" s="893"/>
      <c r="DL58" s="891"/>
      <c r="DM58" s="892"/>
      <c r="DN58" s="892"/>
      <c r="DO58" s="892"/>
      <c r="DP58" s="893"/>
      <c r="DQ58" s="891"/>
      <c r="DR58" s="892"/>
      <c r="DS58" s="892"/>
      <c r="DT58" s="892"/>
      <c r="DU58" s="893"/>
      <c r="DV58" s="904"/>
      <c r="DW58" s="905"/>
      <c r="DX58" s="905"/>
      <c r="DY58" s="905"/>
      <c r="DZ58" s="906"/>
      <c r="EA58" s="197"/>
    </row>
    <row r="59" spans="1:131" ht="26.25" customHeight="1" x14ac:dyDescent="0.2">
      <c r="A59" s="206">
        <v>32</v>
      </c>
      <c r="B59" s="950"/>
      <c r="C59" s="951"/>
      <c r="D59" s="951"/>
      <c r="E59" s="951"/>
      <c r="F59" s="951"/>
      <c r="G59" s="951"/>
      <c r="H59" s="951"/>
      <c r="I59" s="951"/>
      <c r="J59" s="951"/>
      <c r="K59" s="951"/>
      <c r="L59" s="951"/>
      <c r="M59" s="951"/>
      <c r="N59" s="951"/>
      <c r="O59" s="951"/>
      <c r="P59" s="952"/>
      <c r="Q59" s="948"/>
      <c r="R59" s="929"/>
      <c r="S59" s="929"/>
      <c r="T59" s="929"/>
      <c r="U59" s="929"/>
      <c r="V59" s="929"/>
      <c r="W59" s="929"/>
      <c r="X59" s="929"/>
      <c r="Y59" s="929"/>
      <c r="Z59" s="929"/>
      <c r="AA59" s="929"/>
      <c r="AB59" s="929"/>
      <c r="AC59" s="929"/>
      <c r="AD59" s="929"/>
      <c r="AE59" s="949"/>
      <c r="AF59" s="953"/>
      <c r="AG59" s="954"/>
      <c r="AH59" s="954"/>
      <c r="AI59" s="954"/>
      <c r="AJ59" s="955"/>
      <c r="AK59" s="931"/>
      <c r="AL59" s="929"/>
      <c r="AM59" s="929"/>
      <c r="AN59" s="929"/>
      <c r="AO59" s="929"/>
      <c r="AP59" s="929"/>
      <c r="AQ59" s="929"/>
      <c r="AR59" s="929"/>
      <c r="AS59" s="929"/>
      <c r="AT59" s="929"/>
      <c r="AU59" s="929"/>
      <c r="AV59" s="929"/>
      <c r="AW59" s="929"/>
      <c r="AX59" s="929"/>
      <c r="AY59" s="929"/>
      <c r="AZ59" s="932"/>
      <c r="BA59" s="932"/>
      <c r="BB59" s="932"/>
      <c r="BC59" s="932"/>
      <c r="BD59" s="932"/>
      <c r="BE59" s="881"/>
      <c r="BF59" s="881"/>
      <c r="BG59" s="881"/>
      <c r="BH59" s="881"/>
      <c r="BI59" s="882"/>
      <c r="BJ59" s="200"/>
      <c r="BK59" s="200"/>
      <c r="BL59" s="200"/>
      <c r="BM59" s="200"/>
      <c r="BN59" s="200"/>
      <c r="BO59" s="209"/>
      <c r="BP59" s="209"/>
      <c r="BQ59" s="206">
        <v>53</v>
      </c>
      <c r="BR59" s="207"/>
      <c r="BS59" s="894"/>
      <c r="BT59" s="895"/>
      <c r="BU59" s="895"/>
      <c r="BV59" s="895"/>
      <c r="BW59" s="895"/>
      <c r="BX59" s="895"/>
      <c r="BY59" s="895"/>
      <c r="BZ59" s="895"/>
      <c r="CA59" s="895"/>
      <c r="CB59" s="895"/>
      <c r="CC59" s="895"/>
      <c r="CD59" s="895"/>
      <c r="CE59" s="895"/>
      <c r="CF59" s="895"/>
      <c r="CG59" s="896"/>
      <c r="CH59" s="891"/>
      <c r="CI59" s="892"/>
      <c r="CJ59" s="892"/>
      <c r="CK59" s="892"/>
      <c r="CL59" s="893"/>
      <c r="CM59" s="891"/>
      <c r="CN59" s="892"/>
      <c r="CO59" s="892"/>
      <c r="CP59" s="892"/>
      <c r="CQ59" s="893"/>
      <c r="CR59" s="891"/>
      <c r="CS59" s="892"/>
      <c r="CT59" s="892"/>
      <c r="CU59" s="892"/>
      <c r="CV59" s="893"/>
      <c r="CW59" s="891"/>
      <c r="CX59" s="892"/>
      <c r="CY59" s="892"/>
      <c r="CZ59" s="892"/>
      <c r="DA59" s="893"/>
      <c r="DB59" s="891"/>
      <c r="DC59" s="892"/>
      <c r="DD59" s="892"/>
      <c r="DE59" s="892"/>
      <c r="DF59" s="893"/>
      <c r="DG59" s="891"/>
      <c r="DH59" s="892"/>
      <c r="DI59" s="892"/>
      <c r="DJ59" s="892"/>
      <c r="DK59" s="893"/>
      <c r="DL59" s="891"/>
      <c r="DM59" s="892"/>
      <c r="DN59" s="892"/>
      <c r="DO59" s="892"/>
      <c r="DP59" s="893"/>
      <c r="DQ59" s="891"/>
      <c r="DR59" s="892"/>
      <c r="DS59" s="892"/>
      <c r="DT59" s="892"/>
      <c r="DU59" s="893"/>
      <c r="DV59" s="904"/>
      <c r="DW59" s="905"/>
      <c r="DX59" s="905"/>
      <c r="DY59" s="905"/>
      <c r="DZ59" s="906"/>
      <c r="EA59" s="197"/>
    </row>
    <row r="60" spans="1:131" ht="26.25" customHeight="1" x14ac:dyDescent="0.2">
      <c r="A60" s="206">
        <v>33</v>
      </c>
      <c r="B60" s="950"/>
      <c r="C60" s="951"/>
      <c r="D60" s="951"/>
      <c r="E60" s="951"/>
      <c r="F60" s="951"/>
      <c r="G60" s="951"/>
      <c r="H60" s="951"/>
      <c r="I60" s="951"/>
      <c r="J60" s="951"/>
      <c r="K60" s="951"/>
      <c r="L60" s="951"/>
      <c r="M60" s="951"/>
      <c r="N60" s="951"/>
      <c r="O60" s="951"/>
      <c r="P60" s="952"/>
      <c r="Q60" s="948"/>
      <c r="R60" s="929"/>
      <c r="S60" s="929"/>
      <c r="T60" s="929"/>
      <c r="U60" s="929"/>
      <c r="V60" s="929"/>
      <c r="W60" s="929"/>
      <c r="X60" s="929"/>
      <c r="Y60" s="929"/>
      <c r="Z60" s="929"/>
      <c r="AA60" s="929"/>
      <c r="AB60" s="929"/>
      <c r="AC60" s="929"/>
      <c r="AD60" s="929"/>
      <c r="AE60" s="949"/>
      <c r="AF60" s="953"/>
      <c r="AG60" s="954"/>
      <c r="AH60" s="954"/>
      <c r="AI60" s="954"/>
      <c r="AJ60" s="955"/>
      <c r="AK60" s="931"/>
      <c r="AL60" s="929"/>
      <c r="AM60" s="929"/>
      <c r="AN60" s="929"/>
      <c r="AO60" s="929"/>
      <c r="AP60" s="929"/>
      <c r="AQ60" s="929"/>
      <c r="AR60" s="929"/>
      <c r="AS60" s="929"/>
      <c r="AT60" s="929"/>
      <c r="AU60" s="929"/>
      <c r="AV60" s="929"/>
      <c r="AW60" s="929"/>
      <c r="AX60" s="929"/>
      <c r="AY60" s="929"/>
      <c r="AZ60" s="932"/>
      <c r="BA60" s="932"/>
      <c r="BB60" s="932"/>
      <c r="BC60" s="932"/>
      <c r="BD60" s="932"/>
      <c r="BE60" s="881"/>
      <c r="BF60" s="881"/>
      <c r="BG60" s="881"/>
      <c r="BH60" s="881"/>
      <c r="BI60" s="882"/>
      <c r="BJ60" s="200"/>
      <c r="BK60" s="200"/>
      <c r="BL60" s="200"/>
      <c r="BM60" s="200"/>
      <c r="BN60" s="200"/>
      <c r="BO60" s="209"/>
      <c r="BP60" s="209"/>
      <c r="BQ60" s="206">
        <v>54</v>
      </c>
      <c r="BR60" s="207"/>
      <c r="BS60" s="894"/>
      <c r="BT60" s="895"/>
      <c r="BU60" s="895"/>
      <c r="BV60" s="895"/>
      <c r="BW60" s="895"/>
      <c r="BX60" s="895"/>
      <c r="BY60" s="895"/>
      <c r="BZ60" s="895"/>
      <c r="CA60" s="895"/>
      <c r="CB60" s="895"/>
      <c r="CC60" s="895"/>
      <c r="CD60" s="895"/>
      <c r="CE60" s="895"/>
      <c r="CF60" s="895"/>
      <c r="CG60" s="896"/>
      <c r="CH60" s="891"/>
      <c r="CI60" s="892"/>
      <c r="CJ60" s="892"/>
      <c r="CK60" s="892"/>
      <c r="CL60" s="893"/>
      <c r="CM60" s="891"/>
      <c r="CN60" s="892"/>
      <c r="CO60" s="892"/>
      <c r="CP60" s="892"/>
      <c r="CQ60" s="893"/>
      <c r="CR60" s="891"/>
      <c r="CS60" s="892"/>
      <c r="CT60" s="892"/>
      <c r="CU60" s="892"/>
      <c r="CV60" s="893"/>
      <c r="CW60" s="891"/>
      <c r="CX60" s="892"/>
      <c r="CY60" s="892"/>
      <c r="CZ60" s="892"/>
      <c r="DA60" s="893"/>
      <c r="DB60" s="891"/>
      <c r="DC60" s="892"/>
      <c r="DD60" s="892"/>
      <c r="DE60" s="892"/>
      <c r="DF60" s="893"/>
      <c r="DG60" s="891"/>
      <c r="DH60" s="892"/>
      <c r="DI60" s="892"/>
      <c r="DJ60" s="892"/>
      <c r="DK60" s="893"/>
      <c r="DL60" s="891"/>
      <c r="DM60" s="892"/>
      <c r="DN60" s="892"/>
      <c r="DO60" s="892"/>
      <c r="DP60" s="893"/>
      <c r="DQ60" s="891"/>
      <c r="DR60" s="892"/>
      <c r="DS60" s="892"/>
      <c r="DT60" s="892"/>
      <c r="DU60" s="893"/>
      <c r="DV60" s="904"/>
      <c r="DW60" s="905"/>
      <c r="DX60" s="905"/>
      <c r="DY60" s="905"/>
      <c r="DZ60" s="906"/>
      <c r="EA60" s="197"/>
    </row>
    <row r="61" spans="1:131" ht="26.25" customHeight="1" thickBot="1" x14ac:dyDescent="0.25">
      <c r="A61" s="206">
        <v>34</v>
      </c>
      <c r="B61" s="950"/>
      <c r="C61" s="951"/>
      <c r="D61" s="951"/>
      <c r="E61" s="951"/>
      <c r="F61" s="951"/>
      <c r="G61" s="951"/>
      <c r="H61" s="951"/>
      <c r="I61" s="951"/>
      <c r="J61" s="951"/>
      <c r="K61" s="951"/>
      <c r="L61" s="951"/>
      <c r="M61" s="951"/>
      <c r="N61" s="951"/>
      <c r="O61" s="951"/>
      <c r="P61" s="952"/>
      <c r="Q61" s="948"/>
      <c r="R61" s="929"/>
      <c r="S61" s="929"/>
      <c r="T61" s="929"/>
      <c r="U61" s="929"/>
      <c r="V61" s="929"/>
      <c r="W61" s="929"/>
      <c r="X61" s="929"/>
      <c r="Y61" s="929"/>
      <c r="Z61" s="929"/>
      <c r="AA61" s="929"/>
      <c r="AB61" s="929"/>
      <c r="AC61" s="929"/>
      <c r="AD61" s="929"/>
      <c r="AE61" s="949"/>
      <c r="AF61" s="953"/>
      <c r="AG61" s="954"/>
      <c r="AH61" s="954"/>
      <c r="AI61" s="954"/>
      <c r="AJ61" s="955"/>
      <c r="AK61" s="931"/>
      <c r="AL61" s="929"/>
      <c r="AM61" s="929"/>
      <c r="AN61" s="929"/>
      <c r="AO61" s="929"/>
      <c r="AP61" s="929"/>
      <c r="AQ61" s="929"/>
      <c r="AR61" s="929"/>
      <c r="AS61" s="929"/>
      <c r="AT61" s="929"/>
      <c r="AU61" s="929"/>
      <c r="AV61" s="929"/>
      <c r="AW61" s="929"/>
      <c r="AX61" s="929"/>
      <c r="AY61" s="929"/>
      <c r="AZ61" s="932"/>
      <c r="BA61" s="932"/>
      <c r="BB61" s="932"/>
      <c r="BC61" s="932"/>
      <c r="BD61" s="932"/>
      <c r="BE61" s="881"/>
      <c r="BF61" s="881"/>
      <c r="BG61" s="881"/>
      <c r="BH61" s="881"/>
      <c r="BI61" s="882"/>
      <c r="BJ61" s="200"/>
      <c r="BK61" s="200"/>
      <c r="BL61" s="200"/>
      <c r="BM61" s="200"/>
      <c r="BN61" s="200"/>
      <c r="BO61" s="209"/>
      <c r="BP61" s="209"/>
      <c r="BQ61" s="206">
        <v>55</v>
      </c>
      <c r="BR61" s="207"/>
      <c r="BS61" s="894"/>
      <c r="BT61" s="895"/>
      <c r="BU61" s="895"/>
      <c r="BV61" s="895"/>
      <c r="BW61" s="895"/>
      <c r="BX61" s="895"/>
      <c r="BY61" s="895"/>
      <c r="BZ61" s="895"/>
      <c r="CA61" s="895"/>
      <c r="CB61" s="895"/>
      <c r="CC61" s="895"/>
      <c r="CD61" s="895"/>
      <c r="CE61" s="895"/>
      <c r="CF61" s="895"/>
      <c r="CG61" s="896"/>
      <c r="CH61" s="891"/>
      <c r="CI61" s="892"/>
      <c r="CJ61" s="892"/>
      <c r="CK61" s="892"/>
      <c r="CL61" s="893"/>
      <c r="CM61" s="891"/>
      <c r="CN61" s="892"/>
      <c r="CO61" s="892"/>
      <c r="CP61" s="892"/>
      <c r="CQ61" s="893"/>
      <c r="CR61" s="891"/>
      <c r="CS61" s="892"/>
      <c r="CT61" s="892"/>
      <c r="CU61" s="892"/>
      <c r="CV61" s="893"/>
      <c r="CW61" s="891"/>
      <c r="CX61" s="892"/>
      <c r="CY61" s="892"/>
      <c r="CZ61" s="892"/>
      <c r="DA61" s="893"/>
      <c r="DB61" s="891"/>
      <c r="DC61" s="892"/>
      <c r="DD61" s="892"/>
      <c r="DE61" s="892"/>
      <c r="DF61" s="893"/>
      <c r="DG61" s="891"/>
      <c r="DH61" s="892"/>
      <c r="DI61" s="892"/>
      <c r="DJ61" s="892"/>
      <c r="DK61" s="893"/>
      <c r="DL61" s="891"/>
      <c r="DM61" s="892"/>
      <c r="DN61" s="892"/>
      <c r="DO61" s="892"/>
      <c r="DP61" s="893"/>
      <c r="DQ61" s="891"/>
      <c r="DR61" s="892"/>
      <c r="DS61" s="892"/>
      <c r="DT61" s="892"/>
      <c r="DU61" s="893"/>
      <c r="DV61" s="904"/>
      <c r="DW61" s="905"/>
      <c r="DX61" s="905"/>
      <c r="DY61" s="905"/>
      <c r="DZ61" s="906"/>
      <c r="EA61" s="197"/>
    </row>
    <row r="62" spans="1:131" ht="26.25" customHeight="1" x14ac:dyDescent="0.2">
      <c r="A62" s="206">
        <v>35</v>
      </c>
      <c r="B62" s="945"/>
      <c r="C62" s="946"/>
      <c r="D62" s="946"/>
      <c r="E62" s="946"/>
      <c r="F62" s="946"/>
      <c r="G62" s="946"/>
      <c r="H62" s="946"/>
      <c r="I62" s="946"/>
      <c r="J62" s="946"/>
      <c r="K62" s="946"/>
      <c r="L62" s="946"/>
      <c r="M62" s="946"/>
      <c r="N62" s="946"/>
      <c r="O62" s="946"/>
      <c r="P62" s="947"/>
      <c r="Q62" s="948"/>
      <c r="R62" s="929"/>
      <c r="S62" s="929"/>
      <c r="T62" s="929"/>
      <c r="U62" s="929"/>
      <c r="V62" s="929"/>
      <c r="W62" s="929"/>
      <c r="X62" s="929"/>
      <c r="Y62" s="929"/>
      <c r="Z62" s="929"/>
      <c r="AA62" s="929"/>
      <c r="AB62" s="929"/>
      <c r="AC62" s="929"/>
      <c r="AD62" s="929"/>
      <c r="AE62" s="949"/>
      <c r="AF62" s="928"/>
      <c r="AG62" s="929"/>
      <c r="AH62" s="929"/>
      <c r="AI62" s="929"/>
      <c r="AJ62" s="930"/>
      <c r="AK62" s="931"/>
      <c r="AL62" s="929"/>
      <c r="AM62" s="929"/>
      <c r="AN62" s="929"/>
      <c r="AO62" s="929"/>
      <c r="AP62" s="929"/>
      <c r="AQ62" s="929"/>
      <c r="AR62" s="929"/>
      <c r="AS62" s="929"/>
      <c r="AT62" s="929"/>
      <c r="AU62" s="929"/>
      <c r="AV62" s="929"/>
      <c r="AW62" s="929"/>
      <c r="AX62" s="929"/>
      <c r="AY62" s="929"/>
      <c r="AZ62" s="932"/>
      <c r="BA62" s="932"/>
      <c r="BB62" s="932"/>
      <c r="BC62" s="932"/>
      <c r="BD62" s="932"/>
      <c r="BE62" s="940"/>
      <c r="BF62" s="940"/>
      <c r="BG62" s="940"/>
      <c r="BH62" s="940"/>
      <c r="BI62" s="941"/>
      <c r="BJ62" s="942" t="s">
        <v>380</v>
      </c>
      <c r="BK62" s="943"/>
      <c r="BL62" s="943"/>
      <c r="BM62" s="943"/>
      <c r="BN62" s="944"/>
      <c r="BO62" s="209"/>
      <c r="BP62" s="209"/>
      <c r="BQ62" s="206">
        <v>56</v>
      </c>
      <c r="BR62" s="207"/>
      <c r="BS62" s="894"/>
      <c r="BT62" s="895"/>
      <c r="BU62" s="895"/>
      <c r="BV62" s="895"/>
      <c r="BW62" s="895"/>
      <c r="BX62" s="895"/>
      <c r="BY62" s="895"/>
      <c r="BZ62" s="895"/>
      <c r="CA62" s="895"/>
      <c r="CB62" s="895"/>
      <c r="CC62" s="895"/>
      <c r="CD62" s="895"/>
      <c r="CE62" s="895"/>
      <c r="CF62" s="895"/>
      <c r="CG62" s="896"/>
      <c r="CH62" s="891"/>
      <c r="CI62" s="892"/>
      <c r="CJ62" s="892"/>
      <c r="CK62" s="892"/>
      <c r="CL62" s="893"/>
      <c r="CM62" s="891"/>
      <c r="CN62" s="892"/>
      <c r="CO62" s="892"/>
      <c r="CP62" s="892"/>
      <c r="CQ62" s="893"/>
      <c r="CR62" s="891"/>
      <c r="CS62" s="892"/>
      <c r="CT62" s="892"/>
      <c r="CU62" s="892"/>
      <c r="CV62" s="893"/>
      <c r="CW62" s="891"/>
      <c r="CX62" s="892"/>
      <c r="CY62" s="892"/>
      <c r="CZ62" s="892"/>
      <c r="DA62" s="893"/>
      <c r="DB62" s="891"/>
      <c r="DC62" s="892"/>
      <c r="DD62" s="892"/>
      <c r="DE62" s="892"/>
      <c r="DF62" s="893"/>
      <c r="DG62" s="891"/>
      <c r="DH62" s="892"/>
      <c r="DI62" s="892"/>
      <c r="DJ62" s="892"/>
      <c r="DK62" s="893"/>
      <c r="DL62" s="891"/>
      <c r="DM62" s="892"/>
      <c r="DN62" s="892"/>
      <c r="DO62" s="892"/>
      <c r="DP62" s="893"/>
      <c r="DQ62" s="891"/>
      <c r="DR62" s="892"/>
      <c r="DS62" s="892"/>
      <c r="DT62" s="892"/>
      <c r="DU62" s="893"/>
      <c r="DV62" s="904"/>
      <c r="DW62" s="905"/>
      <c r="DX62" s="905"/>
      <c r="DY62" s="905"/>
      <c r="DZ62" s="906"/>
      <c r="EA62" s="197"/>
    </row>
    <row r="63" spans="1:131" ht="26.25" customHeight="1" thickBot="1" x14ac:dyDescent="0.25">
      <c r="A63" s="208" t="s">
        <v>349</v>
      </c>
      <c r="B63" s="853" t="s">
        <v>381</v>
      </c>
      <c r="C63" s="854"/>
      <c r="D63" s="854"/>
      <c r="E63" s="854"/>
      <c r="F63" s="854"/>
      <c r="G63" s="854"/>
      <c r="H63" s="854"/>
      <c r="I63" s="854"/>
      <c r="J63" s="854"/>
      <c r="K63" s="854"/>
      <c r="L63" s="854"/>
      <c r="M63" s="854"/>
      <c r="N63" s="854"/>
      <c r="O63" s="854"/>
      <c r="P63" s="855"/>
      <c r="Q63" s="871"/>
      <c r="R63" s="872"/>
      <c r="S63" s="872"/>
      <c r="T63" s="872"/>
      <c r="U63" s="872"/>
      <c r="V63" s="872"/>
      <c r="W63" s="872"/>
      <c r="X63" s="872"/>
      <c r="Y63" s="872"/>
      <c r="Z63" s="872"/>
      <c r="AA63" s="872"/>
      <c r="AB63" s="872"/>
      <c r="AC63" s="872"/>
      <c r="AD63" s="872"/>
      <c r="AE63" s="936"/>
      <c r="AF63" s="937">
        <v>630053</v>
      </c>
      <c r="AG63" s="868"/>
      <c r="AH63" s="868"/>
      <c r="AI63" s="868"/>
      <c r="AJ63" s="938"/>
      <c r="AK63" s="939"/>
      <c r="AL63" s="872"/>
      <c r="AM63" s="872"/>
      <c r="AN63" s="872"/>
      <c r="AO63" s="872"/>
      <c r="AP63" s="868">
        <v>2728089</v>
      </c>
      <c r="AQ63" s="868"/>
      <c r="AR63" s="868"/>
      <c r="AS63" s="868"/>
      <c r="AT63" s="868"/>
      <c r="AU63" s="868">
        <v>1130383</v>
      </c>
      <c r="AV63" s="868"/>
      <c r="AW63" s="868"/>
      <c r="AX63" s="868"/>
      <c r="AY63" s="868"/>
      <c r="AZ63" s="933"/>
      <c r="BA63" s="933"/>
      <c r="BB63" s="933"/>
      <c r="BC63" s="933"/>
      <c r="BD63" s="933"/>
      <c r="BE63" s="869"/>
      <c r="BF63" s="869"/>
      <c r="BG63" s="869"/>
      <c r="BH63" s="869"/>
      <c r="BI63" s="870"/>
      <c r="BJ63" s="934" t="s">
        <v>113</v>
      </c>
      <c r="BK63" s="860"/>
      <c r="BL63" s="860"/>
      <c r="BM63" s="860"/>
      <c r="BN63" s="935"/>
      <c r="BO63" s="209"/>
      <c r="BP63" s="209"/>
      <c r="BQ63" s="206">
        <v>57</v>
      </c>
      <c r="BR63" s="207"/>
      <c r="BS63" s="894"/>
      <c r="BT63" s="895"/>
      <c r="BU63" s="895"/>
      <c r="BV63" s="895"/>
      <c r="BW63" s="895"/>
      <c r="BX63" s="895"/>
      <c r="BY63" s="895"/>
      <c r="BZ63" s="895"/>
      <c r="CA63" s="895"/>
      <c r="CB63" s="895"/>
      <c r="CC63" s="895"/>
      <c r="CD63" s="895"/>
      <c r="CE63" s="895"/>
      <c r="CF63" s="895"/>
      <c r="CG63" s="896"/>
      <c r="CH63" s="891"/>
      <c r="CI63" s="892"/>
      <c r="CJ63" s="892"/>
      <c r="CK63" s="892"/>
      <c r="CL63" s="893"/>
      <c r="CM63" s="891"/>
      <c r="CN63" s="892"/>
      <c r="CO63" s="892"/>
      <c r="CP63" s="892"/>
      <c r="CQ63" s="893"/>
      <c r="CR63" s="891"/>
      <c r="CS63" s="892"/>
      <c r="CT63" s="892"/>
      <c r="CU63" s="892"/>
      <c r="CV63" s="893"/>
      <c r="CW63" s="891"/>
      <c r="CX63" s="892"/>
      <c r="CY63" s="892"/>
      <c r="CZ63" s="892"/>
      <c r="DA63" s="893"/>
      <c r="DB63" s="891"/>
      <c r="DC63" s="892"/>
      <c r="DD63" s="892"/>
      <c r="DE63" s="892"/>
      <c r="DF63" s="893"/>
      <c r="DG63" s="891"/>
      <c r="DH63" s="892"/>
      <c r="DI63" s="892"/>
      <c r="DJ63" s="892"/>
      <c r="DK63" s="893"/>
      <c r="DL63" s="891"/>
      <c r="DM63" s="892"/>
      <c r="DN63" s="892"/>
      <c r="DO63" s="892"/>
      <c r="DP63" s="893"/>
      <c r="DQ63" s="891"/>
      <c r="DR63" s="892"/>
      <c r="DS63" s="892"/>
      <c r="DT63" s="892"/>
      <c r="DU63" s="893"/>
      <c r="DV63" s="904"/>
      <c r="DW63" s="905"/>
      <c r="DX63" s="905"/>
      <c r="DY63" s="905"/>
      <c r="DZ63" s="906"/>
      <c r="EA63" s="197"/>
    </row>
    <row r="64" spans="1:131" ht="26.25" customHeight="1" x14ac:dyDescent="0.2">
      <c r="A64" s="209"/>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06">
        <v>58</v>
      </c>
      <c r="BR64" s="207"/>
      <c r="BS64" s="894"/>
      <c r="BT64" s="895"/>
      <c r="BU64" s="895"/>
      <c r="BV64" s="895"/>
      <c r="BW64" s="895"/>
      <c r="BX64" s="895"/>
      <c r="BY64" s="895"/>
      <c r="BZ64" s="895"/>
      <c r="CA64" s="895"/>
      <c r="CB64" s="895"/>
      <c r="CC64" s="895"/>
      <c r="CD64" s="895"/>
      <c r="CE64" s="895"/>
      <c r="CF64" s="895"/>
      <c r="CG64" s="896"/>
      <c r="CH64" s="891"/>
      <c r="CI64" s="892"/>
      <c r="CJ64" s="892"/>
      <c r="CK64" s="892"/>
      <c r="CL64" s="893"/>
      <c r="CM64" s="891"/>
      <c r="CN64" s="892"/>
      <c r="CO64" s="892"/>
      <c r="CP64" s="892"/>
      <c r="CQ64" s="893"/>
      <c r="CR64" s="891"/>
      <c r="CS64" s="892"/>
      <c r="CT64" s="892"/>
      <c r="CU64" s="892"/>
      <c r="CV64" s="893"/>
      <c r="CW64" s="891"/>
      <c r="CX64" s="892"/>
      <c r="CY64" s="892"/>
      <c r="CZ64" s="892"/>
      <c r="DA64" s="893"/>
      <c r="DB64" s="891"/>
      <c r="DC64" s="892"/>
      <c r="DD64" s="892"/>
      <c r="DE64" s="892"/>
      <c r="DF64" s="893"/>
      <c r="DG64" s="891"/>
      <c r="DH64" s="892"/>
      <c r="DI64" s="892"/>
      <c r="DJ64" s="892"/>
      <c r="DK64" s="893"/>
      <c r="DL64" s="891"/>
      <c r="DM64" s="892"/>
      <c r="DN64" s="892"/>
      <c r="DO64" s="892"/>
      <c r="DP64" s="893"/>
      <c r="DQ64" s="891"/>
      <c r="DR64" s="892"/>
      <c r="DS64" s="892"/>
      <c r="DT64" s="892"/>
      <c r="DU64" s="893"/>
      <c r="DV64" s="904"/>
      <c r="DW64" s="905"/>
      <c r="DX64" s="905"/>
      <c r="DY64" s="905"/>
      <c r="DZ64" s="906"/>
      <c r="EA64" s="197"/>
    </row>
    <row r="65" spans="1:131" ht="26.25" customHeight="1" thickBot="1" x14ac:dyDescent="0.25">
      <c r="A65" s="200" t="s">
        <v>382</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09"/>
      <c r="BF65" s="209"/>
      <c r="BG65" s="209"/>
      <c r="BH65" s="209"/>
      <c r="BI65" s="209"/>
      <c r="BJ65" s="209"/>
      <c r="BK65" s="209"/>
      <c r="BL65" s="209"/>
      <c r="BM65" s="209"/>
      <c r="BN65" s="209"/>
      <c r="BO65" s="209"/>
      <c r="BP65" s="209"/>
      <c r="BQ65" s="206">
        <v>59</v>
      </c>
      <c r="BR65" s="207"/>
      <c r="BS65" s="894"/>
      <c r="BT65" s="895"/>
      <c r="BU65" s="895"/>
      <c r="BV65" s="895"/>
      <c r="BW65" s="895"/>
      <c r="BX65" s="895"/>
      <c r="BY65" s="895"/>
      <c r="BZ65" s="895"/>
      <c r="CA65" s="895"/>
      <c r="CB65" s="895"/>
      <c r="CC65" s="895"/>
      <c r="CD65" s="895"/>
      <c r="CE65" s="895"/>
      <c r="CF65" s="895"/>
      <c r="CG65" s="896"/>
      <c r="CH65" s="891"/>
      <c r="CI65" s="892"/>
      <c r="CJ65" s="892"/>
      <c r="CK65" s="892"/>
      <c r="CL65" s="893"/>
      <c r="CM65" s="891"/>
      <c r="CN65" s="892"/>
      <c r="CO65" s="892"/>
      <c r="CP65" s="892"/>
      <c r="CQ65" s="893"/>
      <c r="CR65" s="891"/>
      <c r="CS65" s="892"/>
      <c r="CT65" s="892"/>
      <c r="CU65" s="892"/>
      <c r="CV65" s="893"/>
      <c r="CW65" s="891"/>
      <c r="CX65" s="892"/>
      <c r="CY65" s="892"/>
      <c r="CZ65" s="892"/>
      <c r="DA65" s="893"/>
      <c r="DB65" s="891"/>
      <c r="DC65" s="892"/>
      <c r="DD65" s="892"/>
      <c r="DE65" s="892"/>
      <c r="DF65" s="893"/>
      <c r="DG65" s="891"/>
      <c r="DH65" s="892"/>
      <c r="DI65" s="892"/>
      <c r="DJ65" s="892"/>
      <c r="DK65" s="893"/>
      <c r="DL65" s="891"/>
      <c r="DM65" s="892"/>
      <c r="DN65" s="892"/>
      <c r="DO65" s="892"/>
      <c r="DP65" s="893"/>
      <c r="DQ65" s="891"/>
      <c r="DR65" s="892"/>
      <c r="DS65" s="892"/>
      <c r="DT65" s="892"/>
      <c r="DU65" s="893"/>
      <c r="DV65" s="904"/>
      <c r="DW65" s="905"/>
      <c r="DX65" s="905"/>
      <c r="DY65" s="905"/>
      <c r="DZ65" s="906"/>
      <c r="EA65" s="197"/>
    </row>
    <row r="66" spans="1:131" ht="26.25" customHeight="1" x14ac:dyDescent="0.2">
      <c r="A66" s="907" t="s">
        <v>383</v>
      </c>
      <c r="B66" s="908"/>
      <c r="C66" s="908"/>
      <c r="D66" s="908"/>
      <c r="E66" s="908"/>
      <c r="F66" s="908"/>
      <c r="G66" s="908"/>
      <c r="H66" s="908"/>
      <c r="I66" s="908"/>
      <c r="J66" s="908"/>
      <c r="K66" s="908"/>
      <c r="L66" s="908"/>
      <c r="M66" s="908"/>
      <c r="N66" s="908"/>
      <c r="O66" s="908"/>
      <c r="P66" s="909"/>
      <c r="Q66" s="913" t="s">
        <v>353</v>
      </c>
      <c r="R66" s="914"/>
      <c r="S66" s="914"/>
      <c r="T66" s="914"/>
      <c r="U66" s="915"/>
      <c r="V66" s="913" t="s">
        <v>384</v>
      </c>
      <c r="W66" s="914"/>
      <c r="X66" s="914"/>
      <c r="Y66" s="914"/>
      <c r="Z66" s="915"/>
      <c r="AA66" s="913" t="s">
        <v>385</v>
      </c>
      <c r="AB66" s="914"/>
      <c r="AC66" s="914"/>
      <c r="AD66" s="914"/>
      <c r="AE66" s="915"/>
      <c r="AF66" s="919" t="s">
        <v>386</v>
      </c>
      <c r="AG66" s="920"/>
      <c r="AH66" s="920"/>
      <c r="AI66" s="920"/>
      <c r="AJ66" s="921"/>
      <c r="AK66" s="913" t="s">
        <v>357</v>
      </c>
      <c r="AL66" s="908"/>
      <c r="AM66" s="908"/>
      <c r="AN66" s="908"/>
      <c r="AO66" s="909"/>
      <c r="AP66" s="913" t="s">
        <v>358</v>
      </c>
      <c r="AQ66" s="914"/>
      <c r="AR66" s="914"/>
      <c r="AS66" s="914"/>
      <c r="AT66" s="915"/>
      <c r="AU66" s="913" t="s">
        <v>387</v>
      </c>
      <c r="AV66" s="914"/>
      <c r="AW66" s="914"/>
      <c r="AX66" s="914"/>
      <c r="AY66" s="915"/>
      <c r="AZ66" s="913" t="s">
        <v>338</v>
      </c>
      <c r="BA66" s="914"/>
      <c r="BB66" s="914"/>
      <c r="BC66" s="914"/>
      <c r="BD66" s="926"/>
      <c r="BE66" s="209"/>
      <c r="BF66" s="209"/>
      <c r="BG66" s="209"/>
      <c r="BH66" s="209"/>
      <c r="BI66" s="209"/>
      <c r="BJ66" s="209"/>
      <c r="BK66" s="209"/>
      <c r="BL66" s="209"/>
      <c r="BM66" s="209"/>
      <c r="BN66" s="209"/>
      <c r="BO66" s="209"/>
      <c r="BP66" s="209"/>
      <c r="BQ66" s="206">
        <v>60</v>
      </c>
      <c r="BR66" s="207"/>
      <c r="BS66" s="894"/>
      <c r="BT66" s="895"/>
      <c r="BU66" s="895"/>
      <c r="BV66" s="895"/>
      <c r="BW66" s="895"/>
      <c r="BX66" s="895"/>
      <c r="BY66" s="895"/>
      <c r="BZ66" s="895"/>
      <c r="CA66" s="895"/>
      <c r="CB66" s="895"/>
      <c r="CC66" s="895"/>
      <c r="CD66" s="895"/>
      <c r="CE66" s="895"/>
      <c r="CF66" s="895"/>
      <c r="CG66" s="896"/>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904"/>
      <c r="DW66" s="905"/>
      <c r="DX66" s="905"/>
      <c r="DY66" s="905"/>
      <c r="DZ66" s="906"/>
      <c r="EA66" s="197"/>
    </row>
    <row r="67" spans="1:131" ht="26.25" customHeight="1" thickBot="1" x14ac:dyDescent="0.25">
      <c r="A67" s="910"/>
      <c r="B67" s="911"/>
      <c r="C67" s="911"/>
      <c r="D67" s="911"/>
      <c r="E67" s="911"/>
      <c r="F67" s="911"/>
      <c r="G67" s="911"/>
      <c r="H67" s="911"/>
      <c r="I67" s="911"/>
      <c r="J67" s="911"/>
      <c r="K67" s="911"/>
      <c r="L67" s="911"/>
      <c r="M67" s="911"/>
      <c r="N67" s="911"/>
      <c r="O67" s="911"/>
      <c r="P67" s="912"/>
      <c r="Q67" s="916"/>
      <c r="R67" s="917"/>
      <c r="S67" s="917"/>
      <c r="T67" s="917"/>
      <c r="U67" s="918"/>
      <c r="V67" s="916"/>
      <c r="W67" s="917"/>
      <c r="X67" s="917"/>
      <c r="Y67" s="917"/>
      <c r="Z67" s="918"/>
      <c r="AA67" s="916"/>
      <c r="AB67" s="917"/>
      <c r="AC67" s="917"/>
      <c r="AD67" s="917"/>
      <c r="AE67" s="918"/>
      <c r="AF67" s="922"/>
      <c r="AG67" s="923"/>
      <c r="AH67" s="923"/>
      <c r="AI67" s="923"/>
      <c r="AJ67" s="924"/>
      <c r="AK67" s="925"/>
      <c r="AL67" s="911"/>
      <c r="AM67" s="911"/>
      <c r="AN67" s="911"/>
      <c r="AO67" s="912"/>
      <c r="AP67" s="916"/>
      <c r="AQ67" s="917"/>
      <c r="AR67" s="917"/>
      <c r="AS67" s="917"/>
      <c r="AT67" s="918"/>
      <c r="AU67" s="916"/>
      <c r="AV67" s="917"/>
      <c r="AW67" s="917"/>
      <c r="AX67" s="917"/>
      <c r="AY67" s="918"/>
      <c r="AZ67" s="916"/>
      <c r="BA67" s="917"/>
      <c r="BB67" s="917"/>
      <c r="BC67" s="917"/>
      <c r="BD67" s="927"/>
      <c r="BE67" s="209"/>
      <c r="BF67" s="209"/>
      <c r="BG67" s="209"/>
      <c r="BH67" s="209"/>
      <c r="BI67" s="209"/>
      <c r="BJ67" s="209"/>
      <c r="BK67" s="209"/>
      <c r="BL67" s="209"/>
      <c r="BM67" s="209"/>
      <c r="BN67" s="209"/>
      <c r="BO67" s="209"/>
      <c r="BP67" s="209"/>
      <c r="BQ67" s="206">
        <v>61</v>
      </c>
      <c r="BR67" s="207"/>
      <c r="BS67" s="894"/>
      <c r="BT67" s="895"/>
      <c r="BU67" s="895"/>
      <c r="BV67" s="895"/>
      <c r="BW67" s="895"/>
      <c r="BX67" s="895"/>
      <c r="BY67" s="895"/>
      <c r="BZ67" s="895"/>
      <c r="CA67" s="895"/>
      <c r="CB67" s="895"/>
      <c r="CC67" s="895"/>
      <c r="CD67" s="895"/>
      <c r="CE67" s="895"/>
      <c r="CF67" s="895"/>
      <c r="CG67" s="896"/>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904"/>
      <c r="DW67" s="905"/>
      <c r="DX67" s="905"/>
      <c r="DY67" s="905"/>
      <c r="DZ67" s="906"/>
      <c r="EA67" s="197"/>
    </row>
    <row r="68" spans="1:131" ht="26.25" customHeight="1" thickTop="1" x14ac:dyDescent="0.2">
      <c r="A68" s="204">
        <v>1</v>
      </c>
      <c r="B68" s="900"/>
      <c r="C68" s="901"/>
      <c r="D68" s="901"/>
      <c r="E68" s="901"/>
      <c r="F68" s="901"/>
      <c r="G68" s="901"/>
      <c r="H68" s="901"/>
      <c r="I68" s="901"/>
      <c r="J68" s="901"/>
      <c r="K68" s="901"/>
      <c r="L68" s="901"/>
      <c r="M68" s="901"/>
      <c r="N68" s="901"/>
      <c r="O68" s="901"/>
      <c r="P68" s="902"/>
      <c r="Q68" s="903"/>
      <c r="R68" s="897"/>
      <c r="S68" s="897"/>
      <c r="T68" s="897"/>
      <c r="U68" s="897"/>
      <c r="V68" s="897"/>
      <c r="W68" s="897"/>
      <c r="X68" s="897"/>
      <c r="Y68" s="897"/>
      <c r="Z68" s="897"/>
      <c r="AA68" s="897"/>
      <c r="AB68" s="897"/>
      <c r="AC68" s="897"/>
      <c r="AD68" s="897"/>
      <c r="AE68" s="897"/>
      <c r="AF68" s="897"/>
      <c r="AG68" s="897"/>
      <c r="AH68" s="897"/>
      <c r="AI68" s="897"/>
      <c r="AJ68" s="897"/>
      <c r="AK68" s="897"/>
      <c r="AL68" s="897"/>
      <c r="AM68" s="897"/>
      <c r="AN68" s="897"/>
      <c r="AO68" s="897"/>
      <c r="AP68" s="897"/>
      <c r="AQ68" s="897"/>
      <c r="AR68" s="897"/>
      <c r="AS68" s="897"/>
      <c r="AT68" s="897"/>
      <c r="AU68" s="897"/>
      <c r="AV68" s="897"/>
      <c r="AW68" s="897"/>
      <c r="AX68" s="897"/>
      <c r="AY68" s="897"/>
      <c r="AZ68" s="898"/>
      <c r="BA68" s="898"/>
      <c r="BB68" s="898"/>
      <c r="BC68" s="898"/>
      <c r="BD68" s="899"/>
      <c r="BE68" s="209"/>
      <c r="BF68" s="209"/>
      <c r="BG68" s="209"/>
      <c r="BH68" s="209"/>
      <c r="BI68" s="209"/>
      <c r="BJ68" s="209"/>
      <c r="BK68" s="209"/>
      <c r="BL68" s="209"/>
      <c r="BM68" s="209"/>
      <c r="BN68" s="209"/>
      <c r="BO68" s="209"/>
      <c r="BP68" s="209"/>
      <c r="BQ68" s="206">
        <v>62</v>
      </c>
      <c r="BR68" s="211"/>
      <c r="BS68" s="862"/>
      <c r="BT68" s="863"/>
      <c r="BU68" s="863"/>
      <c r="BV68" s="863"/>
      <c r="BW68" s="863"/>
      <c r="BX68" s="863"/>
      <c r="BY68" s="863"/>
      <c r="BZ68" s="863"/>
      <c r="CA68" s="863"/>
      <c r="CB68" s="863"/>
      <c r="CC68" s="863"/>
      <c r="CD68" s="863"/>
      <c r="CE68" s="863"/>
      <c r="CF68" s="863"/>
      <c r="CG68" s="864"/>
      <c r="CH68" s="865"/>
      <c r="CI68" s="866"/>
      <c r="CJ68" s="866"/>
      <c r="CK68" s="866"/>
      <c r="CL68" s="867"/>
      <c r="CM68" s="865"/>
      <c r="CN68" s="866"/>
      <c r="CO68" s="866"/>
      <c r="CP68" s="866"/>
      <c r="CQ68" s="867"/>
      <c r="CR68" s="865"/>
      <c r="CS68" s="866"/>
      <c r="CT68" s="866"/>
      <c r="CU68" s="866"/>
      <c r="CV68" s="867"/>
      <c r="CW68" s="865"/>
      <c r="CX68" s="866"/>
      <c r="CY68" s="866"/>
      <c r="CZ68" s="866"/>
      <c r="DA68" s="867"/>
      <c r="DB68" s="865"/>
      <c r="DC68" s="866"/>
      <c r="DD68" s="866"/>
      <c r="DE68" s="866"/>
      <c r="DF68" s="867"/>
      <c r="DG68" s="865"/>
      <c r="DH68" s="866"/>
      <c r="DI68" s="866"/>
      <c r="DJ68" s="866"/>
      <c r="DK68" s="867"/>
      <c r="DL68" s="865"/>
      <c r="DM68" s="866"/>
      <c r="DN68" s="866"/>
      <c r="DO68" s="866"/>
      <c r="DP68" s="867"/>
      <c r="DQ68" s="865"/>
      <c r="DR68" s="866"/>
      <c r="DS68" s="866"/>
      <c r="DT68" s="866"/>
      <c r="DU68" s="867"/>
      <c r="DV68" s="850"/>
      <c r="DW68" s="851"/>
      <c r="DX68" s="851"/>
      <c r="DY68" s="851"/>
      <c r="DZ68" s="852"/>
      <c r="EA68" s="197"/>
    </row>
    <row r="69" spans="1:131" ht="26.25" customHeight="1" x14ac:dyDescent="0.2">
      <c r="A69" s="206">
        <v>2</v>
      </c>
      <c r="B69" s="883"/>
      <c r="C69" s="884"/>
      <c r="D69" s="884"/>
      <c r="E69" s="884"/>
      <c r="F69" s="884"/>
      <c r="G69" s="884"/>
      <c r="H69" s="884"/>
      <c r="I69" s="884"/>
      <c r="J69" s="884"/>
      <c r="K69" s="884"/>
      <c r="L69" s="884"/>
      <c r="M69" s="884"/>
      <c r="N69" s="884"/>
      <c r="O69" s="884"/>
      <c r="P69" s="885"/>
      <c r="Q69" s="886"/>
      <c r="R69" s="880"/>
      <c r="S69" s="880"/>
      <c r="T69" s="880"/>
      <c r="U69" s="880"/>
      <c r="V69" s="880"/>
      <c r="W69" s="880"/>
      <c r="X69" s="880"/>
      <c r="Y69" s="880"/>
      <c r="Z69" s="880"/>
      <c r="AA69" s="880"/>
      <c r="AB69" s="880"/>
      <c r="AC69" s="880"/>
      <c r="AD69" s="880"/>
      <c r="AE69" s="880"/>
      <c r="AF69" s="880"/>
      <c r="AG69" s="880"/>
      <c r="AH69" s="880"/>
      <c r="AI69" s="880"/>
      <c r="AJ69" s="880"/>
      <c r="AK69" s="880"/>
      <c r="AL69" s="880"/>
      <c r="AM69" s="880"/>
      <c r="AN69" s="880"/>
      <c r="AO69" s="880"/>
      <c r="AP69" s="880"/>
      <c r="AQ69" s="880"/>
      <c r="AR69" s="880"/>
      <c r="AS69" s="880"/>
      <c r="AT69" s="880"/>
      <c r="AU69" s="880"/>
      <c r="AV69" s="880"/>
      <c r="AW69" s="880"/>
      <c r="AX69" s="880"/>
      <c r="AY69" s="880"/>
      <c r="AZ69" s="881"/>
      <c r="BA69" s="881"/>
      <c r="BB69" s="881"/>
      <c r="BC69" s="881"/>
      <c r="BD69" s="882"/>
      <c r="BE69" s="209"/>
      <c r="BF69" s="209"/>
      <c r="BG69" s="209"/>
      <c r="BH69" s="209"/>
      <c r="BI69" s="209"/>
      <c r="BJ69" s="209"/>
      <c r="BK69" s="209"/>
      <c r="BL69" s="209"/>
      <c r="BM69" s="209"/>
      <c r="BN69" s="209"/>
      <c r="BO69" s="209"/>
      <c r="BP69" s="209"/>
      <c r="BQ69" s="206">
        <v>63</v>
      </c>
      <c r="BR69" s="211"/>
      <c r="BS69" s="862"/>
      <c r="BT69" s="863"/>
      <c r="BU69" s="863"/>
      <c r="BV69" s="863"/>
      <c r="BW69" s="863"/>
      <c r="BX69" s="863"/>
      <c r="BY69" s="863"/>
      <c r="BZ69" s="863"/>
      <c r="CA69" s="863"/>
      <c r="CB69" s="863"/>
      <c r="CC69" s="863"/>
      <c r="CD69" s="863"/>
      <c r="CE69" s="863"/>
      <c r="CF69" s="863"/>
      <c r="CG69" s="864"/>
      <c r="CH69" s="865"/>
      <c r="CI69" s="866"/>
      <c r="CJ69" s="866"/>
      <c r="CK69" s="866"/>
      <c r="CL69" s="867"/>
      <c r="CM69" s="865"/>
      <c r="CN69" s="866"/>
      <c r="CO69" s="866"/>
      <c r="CP69" s="866"/>
      <c r="CQ69" s="867"/>
      <c r="CR69" s="865"/>
      <c r="CS69" s="866"/>
      <c r="CT69" s="866"/>
      <c r="CU69" s="866"/>
      <c r="CV69" s="867"/>
      <c r="CW69" s="865"/>
      <c r="CX69" s="866"/>
      <c r="CY69" s="866"/>
      <c r="CZ69" s="866"/>
      <c r="DA69" s="867"/>
      <c r="DB69" s="865"/>
      <c r="DC69" s="866"/>
      <c r="DD69" s="866"/>
      <c r="DE69" s="866"/>
      <c r="DF69" s="867"/>
      <c r="DG69" s="865"/>
      <c r="DH69" s="866"/>
      <c r="DI69" s="866"/>
      <c r="DJ69" s="866"/>
      <c r="DK69" s="867"/>
      <c r="DL69" s="865"/>
      <c r="DM69" s="866"/>
      <c r="DN69" s="866"/>
      <c r="DO69" s="866"/>
      <c r="DP69" s="867"/>
      <c r="DQ69" s="865"/>
      <c r="DR69" s="866"/>
      <c r="DS69" s="866"/>
      <c r="DT69" s="866"/>
      <c r="DU69" s="867"/>
      <c r="DV69" s="850"/>
      <c r="DW69" s="851"/>
      <c r="DX69" s="851"/>
      <c r="DY69" s="851"/>
      <c r="DZ69" s="852"/>
      <c r="EA69" s="197"/>
    </row>
    <row r="70" spans="1:131" ht="26.25" customHeight="1" x14ac:dyDescent="0.2">
      <c r="A70" s="206">
        <v>3</v>
      </c>
      <c r="B70" s="883"/>
      <c r="C70" s="884"/>
      <c r="D70" s="884"/>
      <c r="E70" s="884"/>
      <c r="F70" s="884"/>
      <c r="G70" s="884"/>
      <c r="H70" s="884"/>
      <c r="I70" s="884"/>
      <c r="J70" s="884"/>
      <c r="K70" s="884"/>
      <c r="L70" s="884"/>
      <c r="M70" s="884"/>
      <c r="N70" s="884"/>
      <c r="O70" s="884"/>
      <c r="P70" s="885"/>
      <c r="Q70" s="886"/>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0"/>
      <c r="AY70" s="880"/>
      <c r="AZ70" s="881"/>
      <c r="BA70" s="881"/>
      <c r="BB70" s="881"/>
      <c r="BC70" s="881"/>
      <c r="BD70" s="882"/>
      <c r="BE70" s="209"/>
      <c r="BF70" s="209"/>
      <c r="BG70" s="209"/>
      <c r="BH70" s="209"/>
      <c r="BI70" s="209"/>
      <c r="BJ70" s="209"/>
      <c r="BK70" s="209"/>
      <c r="BL70" s="209"/>
      <c r="BM70" s="209"/>
      <c r="BN70" s="209"/>
      <c r="BO70" s="209"/>
      <c r="BP70" s="209"/>
      <c r="BQ70" s="206">
        <v>64</v>
      </c>
      <c r="BR70" s="211"/>
      <c r="BS70" s="862"/>
      <c r="BT70" s="863"/>
      <c r="BU70" s="863"/>
      <c r="BV70" s="863"/>
      <c r="BW70" s="863"/>
      <c r="BX70" s="863"/>
      <c r="BY70" s="863"/>
      <c r="BZ70" s="863"/>
      <c r="CA70" s="863"/>
      <c r="CB70" s="863"/>
      <c r="CC70" s="863"/>
      <c r="CD70" s="863"/>
      <c r="CE70" s="863"/>
      <c r="CF70" s="863"/>
      <c r="CG70" s="864"/>
      <c r="CH70" s="865"/>
      <c r="CI70" s="866"/>
      <c r="CJ70" s="866"/>
      <c r="CK70" s="866"/>
      <c r="CL70" s="867"/>
      <c r="CM70" s="865"/>
      <c r="CN70" s="866"/>
      <c r="CO70" s="866"/>
      <c r="CP70" s="866"/>
      <c r="CQ70" s="867"/>
      <c r="CR70" s="865"/>
      <c r="CS70" s="866"/>
      <c r="CT70" s="866"/>
      <c r="CU70" s="866"/>
      <c r="CV70" s="867"/>
      <c r="CW70" s="865"/>
      <c r="CX70" s="866"/>
      <c r="CY70" s="866"/>
      <c r="CZ70" s="866"/>
      <c r="DA70" s="867"/>
      <c r="DB70" s="865"/>
      <c r="DC70" s="866"/>
      <c r="DD70" s="866"/>
      <c r="DE70" s="866"/>
      <c r="DF70" s="867"/>
      <c r="DG70" s="865"/>
      <c r="DH70" s="866"/>
      <c r="DI70" s="866"/>
      <c r="DJ70" s="866"/>
      <c r="DK70" s="867"/>
      <c r="DL70" s="865"/>
      <c r="DM70" s="866"/>
      <c r="DN70" s="866"/>
      <c r="DO70" s="866"/>
      <c r="DP70" s="867"/>
      <c r="DQ70" s="865"/>
      <c r="DR70" s="866"/>
      <c r="DS70" s="866"/>
      <c r="DT70" s="866"/>
      <c r="DU70" s="867"/>
      <c r="DV70" s="850"/>
      <c r="DW70" s="851"/>
      <c r="DX70" s="851"/>
      <c r="DY70" s="851"/>
      <c r="DZ70" s="852"/>
      <c r="EA70" s="197"/>
    </row>
    <row r="71" spans="1:131" ht="26.25" customHeight="1" x14ac:dyDescent="0.2">
      <c r="A71" s="206">
        <v>4</v>
      </c>
      <c r="B71" s="883"/>
      <c r="C71" s="884"/>
      <c r="D71" s="884"/>
      <c r="E71" s="884"/>
      <c r="F71" s="884"/>
      <c r="G71" s="884"/>
      <c r="H71" s="884"/>
      <c r="I71" s="884"/>
      <c r="J71" s="884"/>
      <c r="K71" s="884"/>
      <c r="L71" s="884"/>
      <c r="M71" s="884"/>
      <c r="N71" s="884"/>
      <c r="O71" s="884"/>
      <c r="P71" s="885"/>
      <c r="Q71" s="886"/>
      <c r="R71" s="880"/>
      <c r="S71" s="880"/>
      <c r="T71" s="880"/>
      <c r="U71" s="880"/>
      <c r="V71" s="880"/>
      <c r="W71" s="880"/>
      <c r="X71" s="880"/>
      <c r="Y71" s="880"/>
      <c r="Z71" s="880"/>
      <c r="AA71" s="880"/>
      <c r="AB71" s="880"/>
      <c r="AC71" s="880"/>
      <c r="AD71" s="880"/>
      <c r="AE71" s="880"/>
      <c r="AF71" s="880"/>
      <c r="AG71" s="880"/>
      <c r="AH71" s="880"/>
      <c r="AI71" s="880"/>
      <c r="AJ71" s="880"/>
      <c r="AK71" s="880"/>
      <c r="AL71" s="880"/>
      <c r="AM71" s="880"/>
      <c r="AN71" s="880"/>
      <c r="AO71" s="880"/>
      <c r="AP71" s="880"/>
      <c r="AQ71" s="880"/>
      <c r="AR71" s="880"/>
      <c r="AS71" s="880"/>
      <c r="AT71" s="880"/>
      <c r="AU71" s="880"/>
      <c r="AV71" s="880"/>
      <c r="AW71" s="880"/>
      <c r="AX71" s="880"/>
      <c r="AY71" s="880"/>
      <c r="AZ71" s="881"/>
      <c r="BA71" s="881"/>
      <c r="BB71" s="881"/>
      <c r="BC71" s="881"/>
      <c r="BD71" s="882"/>
      <c r="BE71" s="209"/>
      <c r="BF71" s="209"/>
      <c r="BG71" s="209"/>
      <c r="BH71" s="209"/>
      <c r="BI71" s="209"/>
      <c r="BJ71" s="209"/>
      <c r="BK71" s="209"/>
      <c r="BL71" s="209"/>
      <c r="BM71" s="209"/>
      <c r="BN71" s="209"/>
      <c r="BO71" s="209"/>
      <c r="BP71" s="209"/>
      <c r="BQ71" s="206">
        <v>65</v>
      </c>
      <c r="BR71" s="211"/>
      <c r="BS71" s="862"/>
      <c r="BT71" s="863"/>
      <c r="BU71" s="863"/>
      <c r="BV71" s="863"/>
      <c r="BW71" s="863"/>
      <c r="BX71" s="863"/>
      <c r="BY71" s="863"/>
      <c r="BZ71" s="863"/>
      <c r="CA71" s="863"/>
      <c r="CB71" s="863"/>
      <c r="CC71" s="863"/>
      <c r="CD71" s="863"/>
      <c r="CE71" s="863"/>
      <c r="CF71" s="863"/>
      <c r="CG71" s="864"/>
      <c r="CH71" s="865"/>
      <c r="CI71" s="866"/>
      <c r="CJ71" s="866"/>
      <c r="CK71" s="866"/>
      <c r="CL71" s="867"/>
      <c r="CM71" s="865"/>
      <c r="CN71" s="866"/>
      <c r="CO71" s="866"/>
      <c r="CP71" s="866"/>
      <c r="CQ71" s="867"/>
      <c r="CR71" s="865"/>
      <c r="CS71" s="866"/>
      <c r="CT71" s="866"/>
      <c r="CU71" s="866"/>
      <c r="CV71" s="867"/>
      <c r="CW71" s="865"/>
      <c r="CX71" s="866"/>
      <c r="CY71" s="866"/>
      <c r="CZ71" s="866"/>
      <c r="DA71" s="867"/>
      <c r="DB71" s="865"/>
      <c r="DC71" s="866"/>
      <c r="DD71" s="866"/>
      <c r="DE71" s="866"/>
      <c r="DF71" s="867"/>
      <c r="DG71" s="865"/>
      <c r="DH71" s="866"/>
      <c r="DI71" s="866"/>
      <c r="DJ71" s="866"/>
      <c r="DK71" s="867"/>
      <c r="DL71" s="865"/>
      <c r="DM71" s="866"/>
      <c r="DN71" s="866"/>
      <c r="DO71" s="866"/>
      <c r="DP71" s="867"/>
      <c r="DQ71" s="865"/>
      <c r="DR71" s="866"/>
      <c r="DS71" s="866"/>
      <c r="DT71" s="866"/>
      <c r="DU71" s="867"/>
      <c r="DV71" s="850"/>
      <c r="DW71" s="851"/>
      <c r="DX71" s="851"/>
      <c r="DY71" s="851"/>
      <c r="DZ71" s="852"/>
      <c r="EA71" s="197"/>
    </row>
    <row r="72" spans="1:131" ht="26.25" customHeight="1" x14ac:dyDescent="0.2">
      <c r="A72" s="206">
        <v>5</v>
      </c>
      <c r="B72" s="883"/>
      <c r="C72" s="884"/>
      <c r="D72" s="884"/>
      <c r="E72" s="884"/>
      <c r="F72" s="884"/>
      <c r="G72" s="884"/>
      <c r="H72" s="884"/>
      <c r="I72" s="884"/>
      <c r="J72" s="884"/>
      <c r="K72" s="884"/>
      <c r="L72" s="884"/>
      <c r="M72" s="884"/>
      <c r="N72" s="884"/>
      <c r="O72" s="884"/>
      <c r="P72" s="885"/>
      <c r="Q72" s="886"/>
      <c r="R72" s="880"/>
      <c r="S72" s="880"/>
      <c r="T72" s="880"/>
      <c r="U72" s="880"/>
      <c r="V72" s="880"/>
      <c r="W72" s="880"/>
      <c r="X72" s="880"/>
      <c r="Y72" s="880"/>
      <c r="Z72" s="880"/>
      <c r="AA72" s="880"/>
      <c r="AB72" s="880"/>
      <c r="AC72" s="880"/>
      <c r="AD72" s="880"/>
      <c r="AE72" s="880"/>
      <c r="AF72" s="880"/>
      <c r="AG72" s="880"/>
      <c r="AH72" s="880"/>
      <c r="AI72" s="880"/>
      <c r="AJ72" s="880"/>
      <c r="AK72" s="880"/>
      <c r="AL72" s="880"/>
      <c r="AM72" s="880"/>
      <c r="AN72" s="880"/>
      <c r="AO72" s="880"/>
      <c r="AP72" s="880"/>
      <c r="AQ72" s="880"/>
      <c r="AR72" s="880"/>
      <c r="AS72" s="880"/>
      <c r="AT72" s="880"/>
      <c r="AU72" s="880"/>
      <c r="AV72" s="880"/>
      <c r="AW72" s="880"/>
      <c r="AX72" s="880"/>
      <c r="AY72" s="880"/>
      <c r="AZ72" s="881"/>
      <c r="BA72" s="881"/>
      <c r="BB72" s="881"/>
      <c r="BC72" s="881"/>
      <c r="BD72" s="882"/>
      <c r="BE72" s="209"/>
      <c r="BF72" s="209"/>
      <c r="BG72" s="209"/>
      <c r="BH72" s="209"/>
      <c r="BI72" s="209"/>
      <c r="BJ72" s="209"/>
      <c r="BK72" s="209"/>
      <c r="BL72" s="209"/>
      <c r="BM72" s="209"/>
      <c r="BN72" s="209"/>
      <c r="BO72" s="209"/>
      <c r="BP72" s="209"/>
      <c r="BQ72" s="206">
        <v>66</v>
      </c>
      <c r="BR72" s="211"/>
      <c r="BS72" s="862"/>
      <c r="BT72" s="863"/>
      <c r="BU72" s="863"/>
      <c r="BV72" s="863"/>
      <c r="BW72" s="863"/>
      <c r="BX72" s="863"/>
      <c r="BY72" s="863"/>
      <c r="BZ72" s="863"/>
      <c r="CA72" s="863"/>
      <c r="CB72" s="863"/>
      <c r="CC72" s="863"/>
      <c r="CD72" s="863"/>
      <c r="CE72" s="863"/>
      <c r="CF72" s="863"/>
      <c r="CG72" s="864"/>
      <c r="CH72" s="865"/>
      <c r="CI72" s="866"/>
      <c r="CJ72" s="866"/>
      <c r="CK72" s="866"/>
      <c r="CL72" s="867"/>
      <c r="CM72" s="865"/>
      <c r="CN72" s="866"/>
      <c r="CO72" s="866"/>
      <c r="CP72" s="866"/>
      <c r="CQ72" s="867"/>
      <c r="CR72" s="865"/>
      <c r="CS72" s="866"/>
      <c r="CT72" s="866"/>
      <c r="CU72" s="866"/>
      <c r="CV72" s="867"/>
      <c r="CW72" s="865"/>
      <c r="CX72" s="866"/>
      <c r="CY72" s="866"/>
      <c r="CZ72" s="866"/>
      <c r="DA72" s="867"/>
      <c r="DB72" s="865"/>
      <c r="DC72" s="866"/>
      <c r="DD72" s="866"/>
      <c r="DE72" s="866"/>
      <c r="DF72" s="867"/>
      <c r="DG72" s="865"/>
      <c r="DH72" s="866"/>
      <c r="DI72" s="866"/>
      <c r="DJ72" s="866"/>
      <c r="DK72" s="867"/>
      <c r="DL72" s="865"/>
      <c r="DM72" s="866"/>
      <c r="DN72" s="866"/>
      <c r="DO72" s="866"/>
      <c r="DP72" s="867"/>
      <c r="DQ72" s="865"/>
      <c r="DR72" s="866"/>
      <c r="DS72" s="866"/>
      <c r="DT72" s="866"/>
      <c r="DU72" s="867"/>
      <c r="DV72" s="850"/>
      <c r="DW72" s="851"/>
      <c r="DX72" s="851"/>
      <c r="DY72" s="851"/>
      <c r="DZ72" s="852"/>
      <c r="EA72" s="197"/>
    </row>
    <row r="73" spans="1:131" ht="26.25" customHeight="1" x14ac:dyDescent="0.2">
      <c r="A73" s="206">
        <v>6</v>
      </c>
      <c r="B73" s="883"/>
      <c r="C73" s="884"/>
      <c r="D73" s="884"/>
      <c r="E73" s="884"/>
      <c r="F73" s="884"/>
      <c r="G73" s="884"/>
      <c r="H73" s="884"/>
      <c r="I73" s="884"/>
      <c r="J73" s="884"/>
      <c r="K73" s="884"/>
      <c r="L73" s="884"/>
      <c r="M73" s="884"/>
      <c r="N73" s="884"/>
      <c r="O73" s="884"/>
      <c r="P73" s="885"/>
      <c r="Q73" s="886"/>
      <c r="R73" s="880"/>
      <c r="S73" s="880"/>
      <c r="T73" s="880"/>
      <c r="U73" s="880"/>
      <c r="V73" s="880"/>
      <c r="W73" s="880"/>
      <c r="X73" s="880"/>
      <c r="Y73" s="880"/>
      <c r="Z73" s="880"/>
      <c r="AA73" s="880"/>
      <c r="AB73" s="880"/>
      <c r="AC73" s="880"/>
      <c r="AD73" s="880"/>
      <c r="AE73" s="880"/>
      <c r="AF73" s="880"/>
      <c r="AG73" s="880"/>
      <c r="AH73" s="880"/>
      <c r="AI73" s="880"/>
      <c r="AJ73" s="880"/>
      <c r="AK73" s="880"/>
      <c r="AL73" s="880"/>
      <c r="AM73" s="880"/>
      <c r="AN73" s="880"/>
      <c r="AO73" s="880"/>
      <c r="AP73" s="880"/>
      <c r="AQ73" s="880"/>
      <c r="AR73" s="880"/>
      <c r="AS73" s="880"/>
      <c r="AT73" s="880"/>
      <c r="AU73" s="880"/>
      <c r="AV73" s="880"/>
      <c r="AW73" s="880"/>
      <c r="AX73" s="880"/>
      <c r="AY73" s="880"/>
      <c r="AZ73" s="881"/>
      <c r="BA73" s="881"/>
      <c r="BB73" s="881"/>
      <c r="BC73" s="881"/>
      <c r="BD73" s="882"/>
      <c r="BE73" s="209"/>
      <c r="BF73" s="209"/>
      <c r="BG73" s="209"/>
      <c r="BH73" s="209"/>
      <c r="BI73" s="209"/>
      <c r="BJ73" s="209"/>
      <c r="BK73" s="209"/>
      <c r="BL73" s="209"/>
      <c r="BM73" s="209"/>
      <c r="BN73" s="209"/>
      <c r="BO73" s="209"/>
      <c r="BP73" s="209"/>
      <c r="BQ73" s="206">
        <v>67</v>
      </c>
      <c r="BR73" s="211"/>
      <c r="BS73" s="862"/>
      <c r="BT73" s="863"/>
      <c r="BU73" s="863"/>
      <c r="BV73" s="863"/>
      <c r="BW73" s="863"/>
      <c r="BX73" s="863"/>
      <c r="BY73" s="863"/>
      <c r="BZ73" s="863"/>
      <c r="CA73" s="863"/>
      <c r="CB73" s="863"/>
      <c r="CC73" s="863"/>
      <c r="CD73" s="863"/>
      <c r="CE73" s="863"/>
      <c r="CF73" s="863"/>
      <c r="CG73" s="864"/>
      <c r="CH73" s="865"/>
      <c r="CI73" s="866"/>
      <c r="CJ73" s="866"/>
      <c r="CK73" s="866"/>
      <c r="CL73" s="867"/>
      <c r="CM73" s="865"/>
      <c r="CN73" s="866"/>
      <c r="CO73" s="866"/>
      <c r="CP73" s="866"/>
      <c r="CQ73" s="867"/>
      <c r="CR73" s="865"/>
      <c r="CS73" s="866"/>
      <c r="CT73" s="866"/>
      <c r="CU73" s="866"/>
      <c r="CV73" s="867"/>
      <c r="CW73" s="865"/>
      <c r="CX73" s="866"/>
      <c r="CY73" s="866"/>
      <c r="CZ73" s="866"/>
      <c r="DA73" s="867"/>
      <c r="DB73" s="865"/>
      <c r="DC73" s="866"/>
      <c r="DD73" s="866"/>
      <c r="DE73" s="866"/>
      <c r="DF73" s="867"/>
      <c r="DG73" s="865"/>
      <c r="DH73" s="866"/>
      <c r="DI73" s="866"/>
      <c r="DJ73" s="866"/>
      <c r="DK73" s="867"/>
      <c r="DL73" s="865"/>
      <c r="DM73" s="866"/>
      <c r="DN73" s="866"/>
      <c r="DO73" s="866"/>
      <c r="DP73" s="867"/>
      <c r="DQ73" s="865"/>
      <c r="DR73" s="866"/>
      <c r="DS73" s="866"/>
      <c r="DT73" s="866"/>
      <c r="DU73" s="867"/>
      <c r="DV73" s="850"/>
      <c r="DW73" s="851"/>
      <c r="DX73" s="851"/>
      <c r="DY73" s="851"/>
      <c r="DZ73" s="852"/>
      <c r="EA73" s="197"/>
    </row>
    <row r="74" spans="1:131" ht="26.25" customHeight="1" x14ac:dyDescent="0.2">
      <c r="A74" s="206">
        <v>7</v>
      </c>
      <c r="B74" s="883"/>
      <c r="C74" s="884"/>
      <c r="D74" s="884"/>
      <c r="E74" s="884"/>
      <c r="F74" s="884"/>
      <c r="G74" s="884"/>
      <c r="H74" s="884"/>
      <c r="I74" s="884"/>
      <c r="J74" s="884"/>
      <c r="K74" s="884"/>
      <c r="L74" s="884"/>
      <c r="M74" s="884"/>
      <c r="N74" s="884"/>
      <c r="O74" s="884"/>
      <c r="P74" s="885"/>
      <c r="Q74" s="886"/>
      <c r="R74" s="880"/>
      <c r="S74" s="880"/>
      <c r="T74" s="880"/>
      <c r="U74" s="880"/>
      <c r="V74" s="880"/>
      <c r="W74" s="880"/>
      <c r="X74" s="880"/>
      <c r="Y74" s="880"/>
      <c r="Z74" s="880"/>
      <c r="AA74" s="880"/>
      <c r="AB74" s="880"/>
      <c r="AC74" s="880"/>
      <c r="AD74" s="880"/>
      <c r="AE74" s="880"/>
      <c r="AF74" s="880"/>
      <c r="AG74" s="880"/>
      <c r="AH74" s="880"/>
      <c r="AI74" s="880"/>
      <c r="AJ74" s="880"/>
      <c r="AK74" s="880"/>
      <c r="AL74" s="880"/>
      <c r="AM74" s="880"/>
      <c r="AN74" s="880"/>
      <c r="AO74" s="880"/>
      <c r="AP74" s="880"/>
      <c r="AQ74" s="880"/>
      <c r="AR74" s="880"/>
      <c r="AS74" s="880"/>
      <c r="AT74" s="880"/>
      <c r="AU74" s="880"/>
      <c r="AV74" s="880"/>
      <c r="AW74" s="880"/>
      <c r="AX74" s="880"/>
      <c r="AY74" s="880"/>
      <c r="AZ74" s="881"/>
      <c r="BA74" s="881"/>
      <c r="BB74" s="881"/>
      <c r="BC74" s="881"/>
      <c r="BD74" s="882"/>
      <c r="BE74" s="209"/>
      <c r="BF74" s="209"/>
      <c r="BG74" s="209"/>
      <c r="BH74" s="209"/>
      <c r="BI74" s="209"/>
      <c r="BJ74" s="209"/>
      <c r="BK74" s="209"/>
      <c r="BL74" s="209"/>
      <c r="BM74" s="209"/>
      <c r="BN74" s="209"/>
      <c r="BO74" s="209"/>
      <c r="BP74" s="209"/>
      <c r="BQ74" s="206">
        <v>68</v>
      </c>
      <c r="BR74" s="211"/>
      <c r="BS74" s="862"/>
      <c r="BT74" s="863"/>
      <c r="BU74" s="863"/>
      <c r="BV74" s="863"/>
      <c r="BW74" s="863"/>
      <c r="BX74" s="863"/>
      <c r="BY74" s="863"/>
      <c r="BZ74" s="863"/>
      <c r="CA74" s="863"/>
      <c r="CB74" s="863"/>
      <c r="CC74" s="863"/>
      <c r="CD74" s="863"/>
      <c r="CE74" s="863"/>
      <c r="CF74" s="863"/>
      <c r="CG74" s="864"/>
      <c r="CH74" s="865"/>
      <c r="CI74" s="866"/>
      <c r="CJ74" s="866"/>
      <c r="CK74" s="866"/>
      <c r="CL74" s="867"/>
      <c r="CM74" s="865"/>
      <c r="CN74" s="866"/>
      <c r="CO74" s="866"/>
      <c r="CP74" s="866"/>
      <c r="CQ74" s="867"/>
      <c r="CR74" s="865"/>
      <c r="CS74" s="866"/>
      <c r="CT74" s="866"/>
      <c r="CU74" s="866"/>
      <c r="CV74" s="867"/>
      <c r="CW74" s="865"/>
      <c r="CX74" s="866"/>
      <c r="CY74" s="866"/>
      <c r="CZ74" s="866"/>
      <c r="DA74" s="867"/>
      <c r="DB74" s="865"/>
      <c r="DC74" s="866"/>
      <c r="DD74" s="866"/>
      <c r="DE74" s="866"/>
      <c r="DF74" s="867"/>
      <c r="DG74" s="865"/>
      <c r="DH74" s="866"/>
      <c r="DI74" s="866"/>
      <c r="DJ74" s="866"/>
      <c r="DK74" s="867"/>
      <c r="DL74" s="865"/>
      <c r="DM74" s="866"/>
      <c r="DN74" s="866"/>
      <c r="DO74" s="866"/>
      <c r="DP74" s="867"/>
      <c r="DQ74" s="865"/>
      <c r="DR74" s="866"/>
      <c r="DS74" s="866"/>
      <c r="DT74" s="866"/>
      <c r="DU74" s="867"/>
      <c r="DV74" s="850"/>
      <c r="DW74" s="851"/>
      <c r="DX74" s="851"/>
      <c r="DY74" s="851"/>
      <c r="DZ74" s="852"/>
      <c r="EA74" s="197"/>
    </row>
    <row r="75" spans="1:131" ht="26.25" customHeight="1" x14ac:dyDescent="0.2">
      <c r="A75" s="206">
        <v>8</v>
      </c>
      <c r="B75" s="883"/>
      <c r="C75" s="884"/>
      <c r="D75" s="884"/>
      <c r="E75" s="884"/>
      <c r="F75" s="884"/>
      <c r="G75" s="884"/>
      <c r="H75" s="884"/>
      <c r="I75" s="884"/>
      <c r="J75" s="884"/>
      <c r="K75" s="884"/>
      <c r="L75" s="884"/>
      <c r="M75" s="884"/>
      <c r="N75" s="884"/>
      <c r="O75" s="884"/>
      <c r="P75" s="885"/>
      <c r="Q75" s="887"/>
      <c r="R75" s="888"/>
      <c r="S75" s="888"/>
      <c r="T75" s="888"/>
      <c r="U75" s="889"/>
      <c r="V75" s="890"/>
      <c r="W75" s="888"/>
      <c r="X75" s="888"/>
      <c r="Y75" s="888"/>
      <c r="Z75" s="889"/>
      <c r="AA75" s="890"/>
      <c r="AB75" s="888"/>
      <c r="AC75" s="888"/>
      <c r="AD75" s="888"/>
      <c r="AE75" s="889"/>
      <c r="AF75" s="890"/>
      <c r="AG75" s="888"/>
      <c r="AH75" s="888"/>
      <c r="AI75" s="888"/>
      <c r="AJ75" s="889"/>
      <c r="AK75" s="890"/>
      <c r="AL75" s="888"/>
      <c r="AM75" s="888"/>
      <c r="AN75" s="888"/>
      <c r="AO75" s="889"/>
      <c r="AP75" s="890"/>
      <c r="AQ75" s="888"/>
      <c r="AR75" s="888"/>
      <c r="AS75" s="888"/>
      <c r="AT75" s="889"/>
      <c r="AU75" s="890"/>
      <c r="AV75" s="888"/>
      <c r="AW75" s="888"/>
      <c r="AX75" s="888"/>
      <c r="AY75" s="889"/>
      <c r="AZ75" s="881"/>
      <c r="BA75" s="881"/>
      <c r="BB75" s="881"/>
      <c r="BC75" s="881"/>
      <c r="BD75" s="882"/>
      <c r="BE75" s="209"/>
      <c r="BF75" s="209"/>
      <c r="BG75" s="209"/>
      <c r="BH75" s="209"/>
      <c r="BI75" s="209"/>
      <c r="BJ75" s="209"/>
      <c r="BK75" s="209"/>
      <c r="BL75" s="209"/>
      <c r="BM75" s="209"/>
      <c r="BN75" s="209"/>
      <c r="BO75" s="209"/>
      <c r="BP75" s="209"/>
      <c r="BQ75" s="206">
        <v>69</v>
      </c>
      <c r="BR75" s="211"/>
      <c r="BS75" s="862"/>
      <c r="BT75" s="863"/>
      <c r="BU75" s="863"/>
      <c r="BV75" s="863"/>
      <c r="BW75" s="863"/>
      <c r="BX75" s="863"/>
      <c r="BY75" s="863"/>
      <c r="BZ75" s="863"/>
      <c r="CA75" s="863"/>
      <c r="CB75" s="863"/>
      <c r="CC75" s="863"/>
      <c r="CD75" s="863"/>
      <c r="CE75" s="863"/>
      <c r="CF75" s="863"/>
      <c r="CG75" s="864"/>
      <c r="CH75" s="865"/>
      <c r="CI75" s="866"/>
      <c r="CJ75" s="866"/>
      <c r="CK75" s="866"/>
      <c r="CL75" s="867"/>
      <c r="CM75" s="865"/>
      <c r="CN75" s="866"/>
      <c r="CO75" s="866"/>
      <c r="CP75" s="866"/>
      <c r="CQ75" s="867"/>
      <c r="CR75" s="865"/>
      <c r="CS75" s="866"/>
      <c r="CT75" s="866"/>
      <c r="CU75" s="866"/>
      <c r="CV75" s="867"/>
      <c r="CW75" s="865"/>
      <c r="CX75" s="866"/>
      <c r="CY75" s="866"/>
      <c r="CZ75" s="866"/>
      <c r="DA75" s="867"/>
      <c r="DB75" s="865"/>
      <c r="DC75" s="866"/>
      <c r="DD75" s="866"/>
      <c r="DE75" s="866"/>
      <c r="DF75" s="867"/>
      <c r="DG75" s="865"/>
      <c r="DH75" s="866"/>
      <c r="DI75" s="866"/>
      <c r="DJ75" s="866"/>
      <c r="DK75" s="867"/>
      <c r="DL75" s="865"/>
      <c r="DM75" s="866"/>
      <c r="DN75" s="866"/>
      <c r="DO75" s="866"/>
      <c r="DP75" s="867"/>
      <c r="DQ75" s="865"/>
      <c r="DR75" s="866"/>
      <c r="DS75" s="866"/>
      <c r="DT75" s="866"/>
      <c r="DU75" s="867"/>
      <c r="DV75" s="850"/>
      <c r="DW75" s="851"/>
      <c r="DX75" s="851"/>
      <c r="DY75" s="851"/>
      <c r="DZ75" s="852"/>
      <c r="EA75" s="197"/>
    </row>
    <row r="76" spans="1:131" ht="26.25" customHeight="1" x14ac:dyDescent="0.2">
      <c r="A76" s="206">
        <v>9</v>
      </c>
      <c r="B76" s="883"/>
      <c r="C76" s="884"/>
      <c r="D76" s="884"/>
      <c r="E76" s="884"/>
      <c r="F76" s="884"/>
      <c r="G76" s="884"/>
      <c r="H76" s="884"/>
      <c r="I76" s="884"/>
      <c r="J76" s="884"/>
      <c r="K76" s="884"/>
      <c r="L76" s="884"/>
      <c r="M76" s="884"/>
      <c r="N76" s="884"/>
      <c r="O76" s="884"/>
      <c r="P76" s="885"/>
      <c r="Q76" s="887"/>
      <c r="R76" s="888"/>
      <c r="S76" s="888"/>
      <c r="T76" s="888"/>
      <c r="U76" s="889"/>
      <c r="V76" s="890"/>
      <c r="W76" s="888"/>
      <c r="X76" s="888"/>
      <c r="Y76" s="888"/>
      <c r="Z76" s="889"/>
      <c r="AA76" s="890"/>
      <c r="AB76" s="888"/>
      <c r="AC76" s="888"/>
      <c r="AD76" s="888"/>
      <c r="AE76" s="889"/>
      <c r="AF76" s="890"/>
      <c r="AG76" s="888"/>
      <c r="AH76" s="888"/>
      <c r="AI76" s="888"/>
      <c r="AJ76" s="889"/>
      <c r="AK76" s="890"/>
      <c r="AL76" s="888"/>
      <c r="AM76" s="888"/>
      <c r="AN76" s="888"/>
      <c r="AO76" s="889"/>
      <c r="AP76" s="890"/>
      <c r="AQ76" s="888"/>
      <c r="AR76" s="888"/>
      <c r="AS76" s="888"/>
      <c r="AT76" s="889"/>
      <c r="AU76" s="890"/>
      <c r="AV76" s="888"/>
      <c r="AW76" s="888"/>
      <c r="AX76" s="888"/>
      <c r="AY76" s="889"/>
      <c r="AZ76" s="881"/>
      <c r="BA76" s="881"/>
      <c r="BB76" s="881"/>
      <c r="BC76" s="881"/>
      <c r="BD76" s="882"/>
      <c r="BE76" s="209"/>
      <c r="BF76" s="209"/>
      <c r="BG76" s="209"/>
      <c r="BH76" s="209"/>
      <c r="BI76" s="209"/>
      <c r="BJ76" s="209"/>
      <c r="BK76" s="209"/>
      <c r="BL76" s="209"/>
      <c r="BM76" s="209"/>
      <c r="BN76" s="209"/>
      <c r="BO76" s="209"/>
      <c r="BP76" s="209"/>
      <c r="BQ76" s="206">
        <v>70</v>
      </c>
      <c r="BR76" s="211"/>
      <c r="BS76" s="862"/>
      <c r="BT76" s="863"/>
      <c r="BU76" s="863"/>
      <c r="BV76" s="863"/>
      <c r="BW76" s="863"/>
      <c r="BX76" s="863"/>
      <c r="BY76" s="863"/>
      <c r="BZ76" s="863"/>
      <c r="CA76" s="863"/>
      <c r="CB76" s="863"/>
      <c r="CC76" s="863"/>
      <c r="CD76" s="863"/>
      <c r="CE76" s="863"/>
      <c r="CF76" s="863"/>
      <c r="CG76" s="864"/>
      <c r="CH76" s="865"/>
      <c r="CI76" s="866"/>
      <c r="CJ76" s="866"/>
      <c r="CK76" s="866"/>
      <c r="CL76" s="867"/>
      <c r="CM76" s="865"/>
      <c r="CN76" s="866"/>
      <c r="CO76" s="866"/>
      <c r="CP76" s="866"/>
      <c r="CQ76" s="867"/>
      <c r="CR76" s="865"/>
      <c r="CS76" s="866"/>
      <c r="CT76" s="866"/>
      <c r="CU76" s="866"/>
      <c r="CV76" s="867"/>
      <c r="CW76" s="865"/>
      <c r="CX76" s="866"/>
      <c r="CY76" s="866"/>
      <c r="CZ76" s="866"/>
      <c r="DA76" s="867"/>
      <c r="DB76" s="865"/>
      <c r="DC76" s="866"/>
      <c r="DD76" s="866"/>
      <c r="DE76" s="866"/>
      <c r="DF76" s="867"/>
      <c r="DG76" s="865"/>
      <c r="DH76" s="866"/>
      <c r="DI76" s="866"/>
      <c r="DJ76" s="866"/>
      <c r="DK76" s="867"/>
      <c r="DL76" s="865"/>
      <c r="DM76" s="866"/>
      <c r="DN76" s="866"/>
      <c r="DO76" s="866"/>
      <c r="DP76" s="867"/>
      <c r="DQ76" s="865"/>
      <c r="DR76" s="866"/>
      <c r="DS76" s="866"/>
      <c r="DT76" s="866"/>
      <c r="DU76" s="867"/>
      <c r="DV76" s="850"/>
      <c r="DW76" s="851"/>
      <c r="DX76" s="851"/>
      <c r="DY76" s="851"/>
      <c r="DZ76" s="852"/>
      <c r="EA76" s="197"/>
    </row>
    <row r="77" spans="1:131" ht="26.25" customHeight="1" x14ac:dyDescent="0.2">
      <c r="A77" s="206">
        <v>10</v>
      </c>
      <c r="B77" s="883"/>
      <c r="C77" s="884"/>
      <c r="D77" s="884"/>
      <c r="E77" s="884"/>
      <c r="F77" s="884"/>
      <c r="G77" s="884"/>
      <c r="H77" s="884"/>
      <c r="I77" s="884"/>
      <c r="J77" s="884"/>
      <c r="K77" s="884"/>
      <c r="L77" s="884"/>
      <c r="M77" s="884"/>
      <c r="N77" s="884"/>
      <c r="O77" s="884"/>
      <c r="P77" s="885"/>
      <c r="Q77" s="887"/>
      <c r="R77" s="888"/>
      <c r="S77" s="888"/>
      <c r="T77" s="888"/>
      <c r="U77" s="889"/>
      <c r="V77" s="890"/>
      <c r="W77" s="888"/>
      <c r="X77" s="888"/>
      <c r="Y77" s="888"/>
      <c r="Z77" s="889"/>
      <c r="AA77" s="890"/>
      <c r="AB77" s="888"/>
      <c r="AC77" s="888"/>
      <c r="AD77" s="888"/>
      <c r="AE77" s="889"/>
      <c r="AF77" s="890"/>
      <c r="AG77" s="888"/>
      <c r="AH77" s="888"/>
      <c r="AI77" s="888"/>
      <c r="AJ77" s="889"/>
      <c r="AK77" s="890"/>
      <c r="AL77" s="888"/>
      <c r="AM77" s="888"/>
      <c r="AN77" s="888"/>
      <c r="AO77" s="889"/>
      <c r="AP77" s="890"/>
      <c r="AQ77" s="888"/>
      <c r="AR77" s="888"/>
      <c r="AS77" s="888"/>
      <c r="AT77" s="889"/>
      <c r="AU77" s="890"/>
      <c r="AV77" s="888"/>
      <c r="AW77" s="888"/>
      <c r="AX77" s="888"/>
      <c r="AY77" s="889"/>
      <c r="AZ77" s="881"/>
      <c r="BA77" s="881"/>
      <c r="BB77" s="881"/>
      <c r="BC77" s="881"/>
      <c r="BD77" s="882"/>
      <c r="BE77" s="209"/>
      <c r="BF77" s="209"/>
      <c r="BG77" s="209"/>
      <c r="BH77" s="209"/>
      <c r="BI77" s="209"/>
      <c r="BJ77" s="209"/>
      <c r="BK77" s="209"/>
      <c r="BL77" s="209"/>
      <c r="BM77" s="209"/>
      <c r="BN77" s="209"/>
      <c r="BO77" s="209"/>
      <c r="BP77" s="209"/>
      <c r="BQ77" s="206">
        <v>71</v>
      </c>
      <c r="BR77" s="211"/>
      <c r="BS77" s="862"/>
      <c r="BT77" s="863"/>
      <c r="BU77" s="863"/>
      <c r="BV77" s="863"/>
      <c r="BW77" s="863"/>
      <c r="BX77" s="863"/>
      <c r="BY77" s="863"/>
      <c r="BZ77" s="863"/>
      <c r="CA77" s="863"/>
      <c r="CB77" s="863"/>
      <c r="CC77" s="863"/>
      <c r="CD77" s="863"/>
      <c r="CE77" s="863"/>
      <c r="CF77" s="863"/>
      <c r="CG77" s="864"/>
      <c r="CH77" s="865"/>
      <c r="CI77" s="866"/>
      <c r="CJ77" s="866"/>
      <c r="CK77" s="866"/>
      <c r="CL77" s="867"/>
      <c r="CM77" s="865"/>
      <c r="CN77" s="866"/>
      <c r="CO77" s="866"/>
      <c r="CP77" s="866"/>
      <c r="CQ77" s="867"/>
      <c r="CR77" s="865"/>
      <c r="CS77" s="866"/>
      <c r="CT77" s="866"/>
      <c r="CU77" s="866"/>
      <c r="CV77" s="867"/>
      <c r="CW77" s="865"/>
      <c r="CX77" s="866"/>
      <c r="CY77" s="866"/>
      <c r="CZ77" s="866"/>
      <c r="DA77" s="867"/>
      <c r="DB77" s="865"/>
      <c r="DC77" s="866"/>
      <c r="DD77" s="866"/>
      <c r="DE77" s="866"/>
      <c r="DF77" s="867"/>
      <c r="DG77" s="865"/>
      <c r="DH77" s="866"/>
      <c r="DI77" s="866"/>
      <c r="DJ77" s="866"/>
      <c r="DK77" s="867"/>
      <c r="DL77" s="865"/>
      <c r="DM77" s="866"/>
      <c r="DN77" s="866"/>
      <c r="DO77" s="866"/>
      <c r="DP77" s="867"/>
      <c r="DQ77" s="865"/>
      <c r="DR77" s="866"/>
      <c r="DS77" s="866"/>
      <c r="DT77" s="866"/>
      <c r="DU77" s="867"/>
      <c r="DV77" s="850"/>
      <c r="DW77" s="851"/>
      <c r="DX77" s="851"/>
      <c r="DY77" s="851"/>
      <c r="DZ77" s="852"/>
      <c r="EA77" s="197"/>
    </row>
    <row r="78" spans="1:131" ht="26.25" customHeight="1" x14ac:dyDescent="0.2">
      <c r="A78" s="206">
        <v>11</v>
      </c>
      <c r="B78" s="883"/>
      <c r="C78" s="884"/>
      <c r="D78" s="884"/>
      <c r="E78" s="884"/>
      <c r="F78" s="884"/>
      <c r="G78" s="884"/>
      <c r="H78" s="884"/>
      <c r="I78" s="884"/>
      <c r="J78" s="884"/>
      <c r="K78" s="884"/>
      <c r="L78" s="884"/>
      <c r="M78" s="884"/>
      <c r="N78" s="884"/>
      <c r="O78" s="884"/>
      <c r="P78" s="885"/>
      <c r="Q78" s="886"/>
      <c r="R78" s="880"/>
      <c r="S78" s="880"/>
      <c r="T78" s="880"/>
      <c r="U78" s="880"/>
      <c r="V78" s="880"/>
      <c r="W78" s="880"/>
      <c r="X78" s="88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0"/>
      <c r="AY78" s="880"/>
      <c r="AZ78" s="881"/>
      <c r="BA78" s="881"/>
      <c r="BB78" s="881"/>
      <c r="BC78" s="881"/>
      <c r="BD78" s="882"/>
      <c r="BE78" s="209"/>
      <c r="BF78" s="209"/>
      <c r="BG78" s="209"/>
      <c r="BH78" s="209"/>
      <c r="BI78" s="209"/>
      <c r="BJ78" s="197"/>
      <c r="BK78" s="197"/>
      <c r="BL78" s="197"/>
      <c r="BM78" s="197"/>
      <c r="BN78" s="197"/>
      <c r="BO78" s="209"/>
      <c r="BP78" s="209"/>
      <c r="BQ78" s="206">
        <v>72</v>
      </c>
      <c r="BR78" s="211"/>
      <c r="BS78" s="862"/>
      <c r="BT78" s="863"/>
      <c r="BU78" s="863"/>
      <c r="BV78" s="863"/>
      <c r="BW78" s="863"/>
      <c r="BX78" s="863"/>
      <c r="BY78" s="863"/>
      <c r="BZ78" s="863"/>
      <c r="CA78" s="863"/>
      <c r="CB78" s="863"/>
      <c r="CC78" s="863"/>
      <c r="CD78" s="863"/>
      <c r="CE78" s="863"/>
      <c r="CF78" s="863"/>
      <c r="CG78" s="864"/>
      <c r="CH78" s="865"/>
      <c r="CI78" s="866"/>
      <c r="CJ78" s="866"/>
      <c r="CK78" s="866"/>
      <c r="CL78" s="867"/>
      <c r="CM78" s="865"/>
      <c r="CN78" s="866"/>
      <c r="CO78" s="866"/>
      <c r="CP78" s="866"/>
      <c r="CQ78" s="867"/>
      <c r="CR78" s="865"/>
      <c r="CS78" s="866"/>
      <c r="CT78" s="866"/>
      <c r="CU78" s="866"/>
      <c r="CV78" s="867"/>
      <c r="CW78" s="865"/>
      <c r="CX78" s="866"/>
      <c r="CY78" s="866"/>
      <c r="CZ78" s="866"/>
      <c r="DA78" s="867"/>
      <c r="DB78" s="865"/>
      <c r="DC78" s="866"/>
      <c r="DD78" s="866"/>
      <c r="DE78" s="866"/>
      <c r="DF78" s="867"/>
      <c r="DG78" s="865"/>
      <c r="DH78" s="866"/>
      <c r="DI78" s="866"/>
      <c r="DJ78" s="866"/>
      <c r="DK78" s="867"/>
      <c r="DL78" s="865"/>
      <c r="DM78" s="866"/>
      <c r="DN78" s="866"/>
      <c r="DO78" s="866"/>
      <c r="DP78" s="867"/>
      <c r="DQ78" s="865"/>
      <c r="DR78" s="866"/>
      <c r="DS78" s="866"/>
      <c r="DT78" s="866"/>
      <c r="DU78" s="867"/>
      <c r="DV78" s="850"/>
      <c r="DW78" s="851"/>
      <c r="DX78" s="851"/>
      <c r="DY78" s="851"/>
      <c r="DZ78" s="852"/>
      <c r="EA78" s="197"/>
    </row>
    <row r="79" spans="1:131" ht="26.25" customHeight="1" x14ac:dyDescent="0.2">
      <c r="A79" s="206">
        <v>12</v>
      </c>
      <c r="B79" s="883"/>
      <c r="C79" s="884"/>
      <c r="D79" s="884"/>
      <c r="E79" s="884"/>
      <c r="F79" s="884"/>
      <c r="G79" s="884"/>
      <c r="H79" s="884"/>
      <c r="I79" s="884"/>
      <c r="J79" s="884"/>
      <c r="K79" s="884"/>
      <c r="L79" s="884"/>
      <c r="M79" s="884"/>
      <c r="N79" s="884"/>
      <c r="O79" s="884"/>
      <c r="P79" s="885"/>
      <c r="Q79" s="886"/>
      <c r="R79" s="880"/>
      <c r="S79" s="880"/>
      <c r="T79" s="880"/>
      <c r="U79" s="880"/>
      <c r="V79" s="880"/>
      <c r="W79" s="880"/>
      <c r="X79" s="880"/>
      <c r="Y79" s="880"/>
      <c r="Z79" s="880"/>
      <c r="AA79" s="880"/>
      <c r="AB79" s="880"/>
      <c r="AC79" s="880"/>
      <c r="AD79" s="880"/>
      <c r="AE79" s="880"/>
      <c r="AF79" s="880"/>
      <c r="AG79" s="880"/>
      <c r="AH79" s="880"/>
      <c r="AI79" s="880"/>
      <c r="AJ79" s="880"/>
      <c r="AK79" s="880"/>
      <c r="AL79" s="880"/>
      <c r="AM79" s="880"/>
      <c r="AN79" s="880"/>
      <c r="AO79" s="880"/>
      <c r="AP79" s="880"/>
      <c r="AQ79" s="880"/>
      <c r="AR79" s="880"/>
      <c r="AS79" s="880"/>
      <c r="AT79" s="880"/>
      <c r="AU79" s="880"/>
      <c r="AV79" s="880"/>
      <c r="AW79" s="880"/>
      <c r="AX79" s="880"/>
      <c r="AY79" s="880"/>
      <c r="AZ79" s="881"/>
      <c r="BA79" s="881"/>
      <c r="BB79" s="881"/>
      <c r="BC79" s="881"/>
      <c r="BD79" s="882"/>
      <c r="BE79" s="209"/>
      <c r="BF79" s="209"/>
      <c r="BG79" s="209"/>
      <c r="BH79" s="209"/>
      <c r="BI79" s="209"/>
      <c r="BJ79" s="197"/>
      <c r="BK79" s="197"/>
      <c r="BL79" s="197"/>
      <c r="BM79" s="197"/>
      <c r="BN79" s="197"/>
      <c r="BO79" s="209"/>
      <c r="BP79" s="209"/>
      <c r="BQ79" s="206">
        <v>73</v>
      </c>
      <c r="BR79" s="211"/>
      <c r="BS79" s="862"/>
      <c r="BT79" s="863"/>
      <c r="BU79" s="863"/>
      <c r="BV79" s="863"/>
      <c r="BW79" s="863"/>
      <c r="BX79" s="863"/>
      <c r="BY79" s="863"/>
      <c r="BZ79" s="863"/>
      <c r="CA79" s="863"/>
      <c r="CB79" s="863"/>
      <c r="CC79" s="863"/>
      <c r="CD79" s="863"/>
      <c r="CE79" s="863"/>
      <c r="CF79" s="863"/>
      <c r="CG79" s="864"/>
      <c r="CH79" s="865"/>
      <c r="CI79" s="866"/>
      <c r="CJ79" s="866"/>
      <c r="CK79" s="866"/>
      <c r="CL79" s="867"/>
      <c r="CM79" s="865"/>
      <c r="CN79" s="866"/>
      <c r="CO79" s="866"/>
      <c r="CP79" s="866"/>
      <c r="CQ79" s="867"/>
      <c r="CR79" s="865"/>
      <c r="CS79" s="866"/>
      <c r="CT79" s="866"/>
      <c r="CU79" s="866"/>
      <c r="CV79" s="867"/>
      <c r="CW79" s="865"/>
      <c r="CX79" s="866"/>
      <c r="CY79" s="866"/>
      <c r="CZ79" s="866"/>
      <c r="DA79" s="867"/>
      <c r="DB79" s="865"/>
      <c r="DC79" s="866"/>
      <c r="DD79" s="866"/>
      <c r="DE79" s="866"/>
      <c r="DF79" s="867"/>
      <c r="DG79" s="865"/>
      <c r="DH79" s="866"/>
      <c r="DI79" s="866"/>
      <c r="DJ79" s="866"/>
      <c r="DK79" s="867"/>
      <c r="DL79" s="865"/>
      <c r="DM79" s="866"/>
      <c r="DN79" s="866"/>
      <c r="DO79" s="866"/>
      <c r="DP79" s="867"/>
      <c r="DQ79" s="865"/>
      <c r="DR79" s="866"/>
      <c r="DS79" s="866"/>
      <c r="DT79" s="866"/>
      <c r="DU79" s="867"/>
      <c r="DV79" s="850"/>
      <c r="DW79" s="851"/>
      <c r="DX79" s="851"/>
      <c r="DY79" s="851"/>
      <c r="DZ79" s="852"/>
      <c r="EA79" s="197"/>
    </row>
    <row r="80" spans="1:131" ht="26.25" customHeight="1" x14ac:dyDescent="0.2">
      <c r="A80" s="206">
        <v>13</v>
      </c>
      <c r="B80" s="883"/>
      <c r="C80" s="884"/>
      <c r="D80" s="884"/>
      <c r="E80" s="884"/>
      <c r="F80" s="884"/>
      <c r="G80" s="884"/>
      <c r="H80" s="884"/>
      <c r="I80" s="884"/>
      <c r="J80" s="884"/>
      <c r="K80" s="884"/>
      <c r="L80" s="884"/>
      <c r="M80" s="884"/>
      <c r="N80" s="884"/>
      <c r="O80" s="884"/>
      <c r="P80" s="885"/>
      <c r="Q80" s="886"/>
      <c r="R80" s="880"/>
      <c r="S80" s="880"/>
      <c r="T80" s="880"/>
      <c r="U80" s="880"/>
      <c r="V80" s="880"/>
      <c r="W80" s="880"/>
      <c r="X80" s="880"/>
      <c r="Y80" s="880"/>
      <c r="Z80" s="880"/>
      <c r="AA80" s="880"/>
      <c r="AB80" s="880"/>
      <c r="AC80" s="880"/>
      <c r="AD80" s="880"/>
      <c r="AE80" s="880"/>
      <c r="AF80" s="880"/>
      <c r="AG80" s="880"/>
      <c r="AH80" s="880"/>
      <c r="AI80" s="880"/>
      <c r="AJ80" s="880"/>
      <c r="AK80" s="880"/>
      <c r="AL80" s="880"/>
      <c r="AM80" s="880"/>
      <c r="AN80" s="880"/>
      <c r="AO80" s="880"/>
      <c r="AP80" s="880"/>
      <c r="AQ80" s="880"/>
      <c r="AR80" s="880"/>
      <c r="AS80" s="880"/>
      <c r="AT80" s="880"/>
      <c r="AU80" s="880"/>
      <c r="AV80" s="880"/>
      <c r="AW80" s="880"/>
      <c r="AX80" s="880"/>
      <c r="AY80" s="880"/>
      <c r="AZ80" s="881"/>
      <c r="BA80" s="881"/>
      <c r="BB80" s="881"/>
      <c r="BC80" s="881"/>
      <c r="BD80" s="882"/>
      <c r="BE80" s="209"/>
      <c r="BF80" s="209"/>
      <c r="BG80" s="209"/>
      <c r="BH80" s="209"/>
      <c r="BI80" s="209"/>
      <c r="BJ80" s="209"/>
      <c r="BK80" s="209"/>
      <c r="BL80" s="209"/>
      <c r="BM80" s="209"/>
      <c r="BN80" s="209"/>
      <c r="BO80" s="209"/>
      <c r="BP80" s="209"/>
      <c r="BQ80" s="206">
        <v>74</v>
      </c>
      <c r="BR80" s="211"/>
      <c r="BS80" s="862"/>
      <c r="BT80" s="863"/>
      <c r="BU80" s="863"/>
      <c r="BV80" s="863"/>
      <c r="BW80" s="863"/>
      <c r="BX80" s="863"/>
      <c r="BY80" s="863"/>
      <c r="BZ80" s="863"/>
      <c r="CA80" s="863"/>
      <c r="CB80" s="863"/>
      <c r="CC80" s="863"/>
      <c r="CD80" s="863"/>
      <c r="CE80" s="863"/>
      <c r="CF80" s="863"/>
      <c r="CG80" s="864"/>
      <c r="CH80" s="865"/>
      <c r="CI80" s="866"/>
      <c r="CJ80" s="866"/>
      <c r="CK80" s="866"/>
      <c r="CL80" s="867"/>
      <c r="CM80" s="865"/>
      <c r="CN80" s="866"/>
      <c r="CO80" s="866"/>
      <c r="CP80" s="866"/>
      <c r="CQ80" s="867"/>
      <c r="CR80" s="865"/>
      <c r="CS80" s="866"/>
      <c r="CT80" s="866"/>
      <c r="CU80" s="866"/>
      <c r="CV80" s="867"/>
      <c r="CW80" s="865"/>
      <c r="CX80" s="866"/>
      <c r="CY80" s="866"/>
      <c r="CZ80" s="866"/>
      <c r="DA80" s="867"/>
      <c r="DB80" s="865"/>
      <c r="DC80" s="866"/>
      <c r="DD80" s="866"/>
      <c r="DE80" s="866"/>
      <c r="DF80" s="867"/>
      <c r="DG80" s="865"/>
      <c r="DH80" s="866"/>
      <c r="DI80" s="866"/>
      <c r="DJ80" s="866"/>
      <c r="DK80" s="867"/>
      <c r="DL80" s="865"/>
      <c r="DM80" s="866"/>
      <c r="DN80" s="866"/>
      <c r="DO80" s="866"/>
      <c r="DP80" s="867"/>
      <c r="DQ80" s="865"/>
      <c r="DR80" s="866"/>
      <c r="DS80" s="866"/>
      <c r="DT80" s="866"/>
      <c r="DU80" s="867"/>
      <c r="DV80" s="850"/>
      <c r="DW80" s="851"/>
      <c r="DX80" s="851"/>
      <c r="DY80" s="851"/>
      <c r="DZ80" s="852"/>
      <c r="EA80" s="197"/>
    </row>
    <row r="81" spans="1:131" ht="26.25" customHeight="1" x14ac:dyDescent="0.2">
      <c r="A81" s="206">
        <v>14</v>
      </c>
      <c r="B81" s="883"/>
      <c r="C81" s="884"/>
      <c r="D81" s="884"/>
      <c r="E81" s="884"/>
      <c r="F81" s="884"/>
      <c r="G81" s="884"/>
      <c r="H81" s="884"/>
      <c r="I81" s="884"/>
      <c r="J81" s="884"/>
      <c r="K81" s="884"/>
      <c r="L81" s="884"/>
      <c r="M81" s="884"/>
      <c r="N81" s="884"/>
      <c r="O81" s="884"/>
      <c r="P81" s="885"/>
      <c r="Q81" s="886"/>
      <c r="R81" s="880"/>
      <c r="S81" s="880"/>
      <c r="T81" s="880"/>
      <c r="U81" s="880"/>
      <c r="V81" s="880"/>
      <c r="W81" s="880"/>
      <c r="X81" s="880"/>
      <c r="Y81" s="880"/>
      <c r="Z81" s="880"/>
      <c r="AA81" s="880"/>
      <c r="AB81" s="880"/>
      <c r="AC81" s="880"/>
      <c r="AD81" s="880"/>
      <c r="AE81" s="880"/>
      <c r="AF81" s="880"/>
      <c r="AG81" s="880"/>
      <c r="AH81" s="880"/>
      <c r="AI81" s="880"/>
      <c r="AJ81" s="880"/>
      <c r="AK81" s="880"/>
      <c r="AL81" s="880"/>
      <c r="AM81" s="880"/>
      <c r="AN81" s="880"/>
      <c r="AO81" s="880"/>
      <c r="AP81" s="880"/>
      <c r="AQ81" s="880"/>
      <c r="AR81" s="880"/>
      <c r="AS81" s="880"/>
      <c r="AT81" s="880"/>
      <c r="AU81" s="880"/>
      <c r="AV81" s="880"/>
      <c r="AW81" s="880"/>
      <c r="AX81" s="880"/>
      <c r="AY81" s="880"/>
      <c r="AZ81" s="881"/>
      <c r="BA81" s="881"/>
      <c r="BB81" s="881"/>
      <c r="BC81" s="881"/>
      <c r="BD81" s="882"/>
      <c r="BE81" s="209"/>
      <c r="BF81" s="209"/>
      <c r="BG81" s="209"/>
      <c r="BH81" s="209"/>
      <c r="BI81" s="209"/>
      <c r="BJ81" s="209"/>
      <c r="BK81" s="209"/>
      <c r="BL81" s="209"/>
      <c r="BM81" s="209"/>
      <c r="BN81" s="209"/>
      <c r="BO81" s="209"/>
      <c r="BP81" s="209"/>
      <c r="BQ81" s="206">
        <v>75</v>
      </c>
      <c r="BR81" s="211"/>
      <c r="BS81" s="862"/>
      <c r="BT81" s="863"/>
      <c r="BU81" s="863"/>
      <c r="BV81" s="863"/>
      <c r="BW81" s="863"/>
      <c r="BX81" s="863"/>
      <c r="BY81" s="863"/>
      <c r="BZ81" s="863"/>
      <c r="CA81" s="863"/>
      <c r="CB81" s="863"/>
      <c r="CC81" s="863"/>
      <c r="CD81" s="863"/>
      <c r="CE81" s="863"/>
      <c r="CF81" s="863"/>
      <c r="CG81" s="864"/>
      <c r="CH81" s="865"/>
      <c r="CI81" s="866"/>
      <c r="CJ81" s="866"/>
      <c r="CK81" s="866"/>
      <c r="CL81" s="867"/>
      <c r="CM81" s="865"/>
      <c r="CN81" s="866"/>
      <c r="CO81" s="866"/>
      <c r="CP81" s="866"/>
      <c r="CQ81" s="867"/>
      <c r="CR81" s="865"/>
      <c r="CS81" s="866"/>
      <c r="CT81" s="866"/>
      <c r="CU81" s="866"/>
      <c r="CV81" s="867"/>
      <c r="CW81" s="865"/>
      <c r="CX81" s="866"/>
      <c r="CY81" s="866"/>
      <c r="CZ81" s="866"/>
      <c r="DA81" s="867"/>
      <c r="DB81" s="865"/>
      <c r="DC81" s="866"/>
      <c r="DD81" s="866"/>
      <c r="DE81" s="866"/>
      <c r="DF81" s="867"/>
      <c r="DG81" s="865"/>
      <c r="DH81" s="866"/>
      <c r="DI81" s="866"/>
      <c r="DJ81" s="866"/>
      <c r="DK81" s="867"/>
      <c r="DL81" s="865"/>
      <c r="DM81" s="866"/>
      <c r="DN81" s="866"/>
      <c r="DO81" s="866"/>
      <c r="DP81" s="867"/>
      <c r="DQ81" s="865"/>
      <c r="DR81" s="866"/>
      <c r="DS81" s="866"/>
      <c r="DT81" s="866"/>
      <c r="DU81" s="867"/>
      <c r="DV81" s="850"/>
      <c r="DW81" s="851"/>
      <c r="DX81" s="851"/>
      <c r="DY81" s="851"/>
      <c r="DZ81" s="852"/>
      <c r="EA81" s="197"/>
    </row>
    <row r="82" spans="1:131" ht="26.25" customHeight="1" x14ac:dyDescent="0.2">
      <c r="A82" s="206">
        <v>15</v>
      </c>
      <c r="B82" s="883"/>
      <c r="C82" s="884"/>
      <c r="D82" s="884"/>
      <c r="E82" s="884"/>
      <c r="F82" s="884"/>
      <c r="G82" s="884"/>
      <c r="H82" s="884"/>
      <c r="I82" s="884"/>
      <c r="J82" s="884"/>
      <c r="K82" s="884"/>
      <c r="L82" s="884"/>
      <c r="M82" s="884"/>
      <c r="N82" s="884"/>
      <c r="O82" s="884"/>
      <c r="P82" s="885"/>
      <c r="Q82" s="886"/>
      <c r="R82" s="880"/>
      <c r="S82" s="880"/>
      <c r="T82" s="880"/>
      <c r="U82" s="880"/>
      <c r="V82" s="880"/>
      <c r="W82" s="880"/>
      <c r="X82" s="880"/>
      <c r="Y82" s="880"/>
      <c r="Z82" s="880"/>
      <c r="AA82" s="880"/>
      <c r="AB82" s="880"/>
      <c r="AC82" s="880"/>
      <c r="AD82" s="880"/>
      <c r="AE82" s="880"/>
      <c r="AF82" s="880"/>
      <c r="AG82" s="880"/>
      <c r="AH82" s="880"/>
      <c r="AI82" s="880"/>
      <c r="AJ82" s="880"/>
      <c r="AK82" s="880"/>
      <c r="AL82" s="880"/>
      <c r="AM82" s="880"/>
      <c r="AN82" s="880"/>
      <c r="AO82" s="880"/>
      <c r="AP82" s="880"/>
      <c r="AQ82" s="880"/>
      <c r="AR82" s="880"/>
      <c r="AS82" s="880"/>
      <c r="AT82" s="880"/>
      <c r="AU82" s="880"/>
      <c r="AV82" s="880"/>
      <c r="AW82" s="880"/>
      <c r="AX82" s="880"/>
      <c r="AY82" s="880"/>
      <c r="AZ82" s="881"/>
      <c r="BA82" s="881"/>
      <c r="BB82" s="881"/>
      <c r="BC82" s="881"/>
      <c r="BD82" s="882"/>
      <c r="BE82" s="209"/>
      <c r="BF82" s="209"/>
      <c r="BG82" s="209"/>
      <c r="BH82" s="209"/>
      <c r="BI82" s="209"/>
      <c r="BJ82" s="209"/>
      <c r="BK82" s="209"/>
      <c r="BL82" s="209"/>
      <c r="BM82" s="209"/>
      <c r="BN82" s="209"/>
      <c r="BO82" s="209"/>
      <c r="BP82" s="209"/>
      <c r="BQ82" s="206">
        <v>76</v>
      </c>
      <c r="BR82" s="211"/>
      <c r="BS82" s="862"/>
      <c r="BT82" s="863"/>
      <c r="BU82" s="863"/>
      <c r="BV82" s="863"/>
      <c r="BW82" s="863"/>
      <c r="BX82" s="863"/>
      <c r="BY82" s="863"/>
      <c r="BZ82" s="863"/>
      <c r="CA82" s="863"/>
      <c r="CB82" s="863"/>
      <c r="CC82" s="863"/>
      <c r="CD82" s="863"/>
      <c r="CE82" s="863"/>
      <c r="CF82" s="863"/>
      <c r="CG82" s="864"/>
      <c r="CH82" s="865"/>
      <c r="CI82" s="866"/>
      <c r="CJ82" s="866"/>
      <c r="CK82" s="866"/>
      <c r="CL82" s="867"/>
      <c r="CM82" s="865"/>
      <c r="CN82" s="866"/>
      <c r="CO82" s="866"/>
      <c r="CP82" s="866"/>
      <c r="CQ82" s="867"/>
      <c r="CR82" s="865"/>
      <c r="CS82" s="866"/>
      <c r="CT82" s="866"/>
      <c r="CU82" s="866"/>
      <c r="CV82" s="867"/>
      <c r="CW82" s="865"/>
      <c r="CX82" s="866"/>
      <c r="CY82" s="866"/>
      <c r="CZ82" s="866"/>
      <c r="DA82" s="867"/>
      <c r="DB82" s="865"/>
      <c r="DC82" s="866"/>
      <c r="DD82" s="866"/>
      <c r="DE82" s="866"/>
      <c r="DF82" s="867"/>
      <c r="DG82" s="865"/>
      <c r="DH82" s="866"/>
      <c r="DI82" s="866"/>
      <c r="DJ82" s="866"/>
      <c r="DK82" s="867"/>
      <c r="DL82" s="865"/>
      <c r="DM82" s="866"/>
      <c r="DN82" s="866"/>
      <c r="DO82" s="866"/>
      <c r="DP82" s="867"/>
      <c r="DQ82" s="865"/>
      <c r="DR82" s="866"/>
      <c r="DS82" s="866"/>
      <c r="DT82" s="866"/>
      <c r="DU82" s="867"/>
      <c r="DV82" s="850"/>
      <c r="DW82" s="851"/>
      <c r="DX82" s="851"/>
      <c r="DY82" s="851"/>
      <c r="DZ82" s="852"/>
      <c r="EA82" s="197"/>
    </row>
    <row r="83" spans="1:131" ht="26.25" customHeight="1" x14ac:dyDescent="0.2">
      <c r="A83" s="206">
        <v>16</v>
      </c>
      <c r="B83" s="883"/>
      <c r="C83" s="884"/>
      <c r="D83" s="884"/>
      <c r="E83" s="884"/>
      <c r="F83" s="884"/>
      <c r="G83" s="884"/>
      <c r="H83" s="884"/>
      <c r="I83" s="884"/>
      <c r="J83" s="884"/>
      <c r="K83" s="884"/>
      <c r="L83" s="884"/>
      <c r="M83" s="884"/>
      <c r="N83" s="884"/>
      <c r="O83" s="884"/>
      <c r="P83" s="885"/>
      <c r="Q83" s="886"/>
      <c r="R83" s="880"/>
      <c r="S83" s="880"/>
      <c r="T83" s="880"/>
      <c r="U83" s="880"/>
      <c r="V83" s="880"/>
      <c r="W83" s="880"/>
      <c r="X83" s="880"/>
      <c r="Y83" s="880"/>
      <c r="Z83" s="880"/>
      <c r="AA83" s="880"/>
      <c r="AB83" s="880"/>
      <c r="AC83" s="880"/>
      <c r="AD83" s="880"/>
      <c r="AE83" s="880"/>
      <c r="AF83" s="880"/>
      <c r="AG83" s="880"/>
      <c r="AH83" s="880"/>
      <c r="AI83" s="880"/>
      <c r="AJ83" s="880"/>
      <c r="AK83" s="880"/>
      <c r="AL83" s="880"/>
      <c r="AM83" s="880"/>
      <c r="AN83" s="880"/>
      <c r="AO83" s="880"/>
      <c r="AP83" s="880"/>
      <c r="AQ83" s="880"/>
      <c r="AR83" s="880"/>
      <c r="AS83" s="880"/>
      <c r="AT83" s="880"/>
      <c r="AU83" s="880"/>
      <c r="AV83" s="880"/>
      <c r="AW83" s="880"/>
      <c r="AX83" s="880"/>
      <c r="AY83" s="880"/>
      <c r="AZ83" s="881"/>
      <c r="BA83" s="881"/>
      <c r="BB83" s="881"/>
      <c r="BC83" s="881"/>
      <c r="BD83" s="882"/>
      <c r="BE83" s="209"/>
      <c r="BF83" s="209"/>
      <c r="BG83" s="209"/>
      <c r="BH83" s="209"/>
      <c r="BI83" s="209"/>
      <c r="BJ83" s="209"/>
      <c r="BK83" s="209"/>
      <c r="BL83" s="209"/>
      <c r="BM83" s="209"/>
      <c r="BN83" s="209"/>
      <c r="BO83" s="209"/>
      <c r="BP83" s="209"/>
      <c r="BQ83" s="206">
        <v>77</v>
      </c>
      <c r="BR83" s="211"/>
      <c r="BS83" s="862"/>
      <c r="BT83" s="863"/>
      <c r="BU83" s="863"/>
      <c r="BV83" s="863"/>
      <c r="BW83" s="863"/>
      <c r="BX83" s="863"/>
      <c r="BY83" s="863"/>
      <c r="BZ83" s="863"/>
      <c r="CA83" s="863"/>
      <c r="CB83" s="863"/>
      <c r="CC83" s="863"/>
      <c r="CD83" s="863"/>
      <c r="CE83" s="863"/>
      <c r="CF83" s="863"/>
      <c r="CG83" s="864"/>
      <c r="CH83" s="865"/>
      <c r="CI83" s="866"/>
      <c r="CJ83" s="866"/>
      <c r="CK83" s="866"/>
      <c r="CL83" s="867"/>
      <c r="CM83" s="865"/>
      <c r="CN83" s="866"/>
      <c r="CO83" s="866"/>
      <c r="CP83" s="866"/>
      <c r="CQ83" s="867"/>
      <c r="CR83" s="865"/>
      <c r="CS83" s="866"/>
      <c r="CT83" s="866"/>
      <c r="CU83" s="866"/>
      <c r="CV83" s="867"/>
      <c r="CW83" s="865"/>
      <c r="CX83" s="866"/>
      <c r="CY83" s="866"/>
      <c r="CZ83" s="866"/>
      <c r="DA83" s="867"/>
      <c r="DB83" s="865"/>
      <c r="DC83" s="866"/>
      <c r="DD83" s="866"/>
      <c r="DE83" s="866"/>
      <c r="DF83" s="867"/>
      <c r="DG83" s="865"/>
      <c r="DH83" s="866"/>
      <c r="DI83" s="866"/>
      <c r="DJ83" s="866"/>
      <c r="DK83" s="867"/>
      <c r="DL83" s="865"/>
      <c r="DM83" s="866"/>
      <c r="DN83" s="866"/>
      <c r="DO83" s="866"/>
      <c r="DP83" s="867"/>
      <c r="DQ83" s="865"/>
      <c r="DR83" s="866"/>
      <c r="DS83" s="866"/>
      <c r="DT83" s="866"/>
      <c r="DU83" s="867"/>
      <c r="DV83" s="850"/>
      <c r="DW83" s="851"/>
      <c r="DX83" s="851"/>
      <c r="DY83" s="851"/>
      <c r="DZ83" s="852"/>
      <c r="EA83" s="197"/>
    </row>
    <row r="84" spans="1:131" ht="26.25" customHeight="1" x14ac:dyDescent="0.2">
      <c r="A84" s="206">
        <v>17</v>
      </c>
      <c r="B84" s="883"/>
      <c r="C84" s="884"/>
      <c r="D84" s="884"/>
      <c r="E84" s="884"/>
      <c r="F84" s="884"/>
      <c r="G84" s="884"/>
      <c r="H84" s="884"/>
      <c r="I84" s="884"/>
      <c r="J84" s="884"/>
      <c r="K84" s="884"/>
      <c r="L84" s="884"/>
      <c r="M84" s="884"/>
      <c r="N84" s="884"/>
      <c r="O84" s="884"/>
      <c r="P84" s="885"/>
      <c r="Q84" s="886"/>
      <c r="R84" s="880"/>
      <c r="S84" s="880"/>
      <c r="T84" s="880"/>
      <c r="U84" s="880"/>
      <c r="V84" s="880"/>
      <c r="W84" s="880"/>
      <c r="X84" s="880"/>
      <c r="Y84" s="880"/>
      <c r="Z84" s="880"/>
      <c r="AA84" s="880"/>
      <c r="AB84" s="880"/>
      <c r="AC84" s="880"/>
      <c r="AD84" s="880"/>
      <c r="AE84" s="880"/>
      <c r="AF84" s="880"/>
      <c r="AG84" s="880"/>
      <c r="AH84" s="880"/>
      <c r="AI84" s="880"/>
      <c r="AJ84" s="880"/>
      <c r="AK84" s="880"/>
      <c r="AL84" s="880"/>
      <c r="AM84" s="880"/>
      <c r="AN84" s="880"/>
      <c r="AO84" s="880"/>
      <c r="AP84" s="880"/>
      <c r="AQ84" s="880"/>
      <c r="AR84" s="880"/>
      <c r="AS84" s="880"/>
      <c r="AT84" s="880"/>
      <c r="AU84" s="880"/>
      <c r="AV84" s="880"/>
      <c r="AW84" s="880"/>
      <c r="AX84" s="880"/>
      <c r="AY84" s="880"/>
      <c r="AZ84" s="881"/>
      <c r="BA84" s="881"/>
      <c r="BB84" s="881"/>
      <c r="BC84" s="881"/>
      <c r="BD84" s="882"/>
      <c r="BE84" s="209"/>
      <c r="BF84" s="209"/>
      <c r="BG84" s="209"/>
      <c r="BH84" s="209"/>
      <c r="BI84" s="209"/>
      <c r="BJ84" s="209"/>
      <c r="BK84" s="209"/>
      <c r="BL84" s="209"/>
      <c r="BM84" s="209"/>
      <c r="BN84" s="209"/>
      <c r="BO84" s="209"/>
      <c r="BP84" s="209"/>
      <c r="BQ84" s="206">
        <v>78</v>
      </c>
      <c r="BR84" s="211"/>
      <c r="BS84" s="862"/>
      <c r="BT84" s="863"/>
      <c r="BU84" s="863"/>
      <c r="BV84" s="863"/>
      <c r="BW84" s="863"/>
      <c r="BX84" s="863"/>
      <c r="BY84" s="863"/>
      <c r="BZ84" s="863"/>
      <c r="CA84" s="863"/>
      <c r="CB84" s="863"/>
      <c r="CC84" s="863"/>
      <c r="CD84" s="863"/>
      <c r="CE84" s="863"/>
      <c r="CF84" s="863"/>
      <c r="CG84" s="864"/>
      <c r="CH84" s="865"/>
      <c r="CI84" s="866"/>
      <c r="CJ84" s="866"/>
      <c r="CK84" s="866"/>
      <c r="CL84" s="867"/>
      <c r="CM84" s="865"/>
      <c r="CN84" s="866"/>
      <c r="CO84" s="866"/>
      <c r="CP84" s="866"/>
      <c r="CQ84" s="867"/>
      <c r="CR84" s="865"/>
      <c r="CS84" s="866"/>
      <c r="CT84" s="866"/>
      <c r="CU84" s="866"/>
      <c r="CV84" s="867"/>
      <c r="CW84" s="865"/>
      <c r="CX84" s="866"/>
      <c r="CY84" s="866"/>
      <c r="CZ84" s="866"/>
      <c r="DA84" s="867"/>
      <c r="DB84" s="865"/>
      <c r="DC84" s="866"/>
      <c r="DD84" s="866"/>
      <c r="DE84" s="866"/>
      <c r="DF84" s="867"/>
      <c r="DG84" s="865"/>
      <c r="DH84" s="866"/>
      <c r="DI84" s="866"/>
      <c r="DJ84" s="866"/>
      <c r="DK84" s="867"/>
      <c r="DL84" s="865"/>
      <c r="DM84" s="866"/>
      <c r="DN84" s="866"/>
      <c r="DO84" s="866"/>
      <c r="DP84" s="867"/>
      <c r="DQ84" s="865"/>
      <c r="DR84" s="866"/>
      <c r="DS84" s="866"/>
      <c r="DT84" s="866"/>
      <c r="DU84" s="867"/>
      <c r="DV84" s="850"/>
      <c r="DW84" s="851"/>
      <c r="DX84" s="851"/>
      <c r="DY84" s="851"/>
      <c r="DZ84" s="852"/>
      <c r="EA84" s="197"/>
    </row>
    <row r="85" spans="1:131" ht="26.25" customHeight="1" x14ac:dyDescent="0.2">
      <c r="A85" s="206">
        <v>18</v>
      </c>
      <c r="B85" s="883"/>
      <c r="C85" s="884"/>
      <c r="D85" s="884"/>
      <c r="E85" s="884"/>
      <c r="F85" s="884"/>
      <c r="G85" s="884"/>
      <c r="H85" s="884"/>
      <c r="I85" s="884"/>
      <c r="J85" s="884"/>
      <c r="K85" s="884"/>
      <c r="L85" s="884"/>
      <c r="M85" s="884"/>
      <c r="N85" s="884"/>
      <c r="O85" s="884"/>
      <c r="P85" s="885"/>
      <c r="Q85" s="886"/>
      <c r="R85" s="880"/>
      <c r="S85" s="880"/>
      <c r="T85" s="880"/>
      <c r="U85" s="880"/>
      <c r="V85" s="880"/>
      <c r="W85" s="880"/>
      <c r="X85" s="880"/>
      <c r="Y85" s="880"/>
      <c r="Z85" s="880"/>
      <c r="AA85" s="880"/>
      <c r="AB85" s="880"/>
      <c r="AC85" s="880"/>
      <c r="AD85" s="880"/>
      <c r="AE85" s="880"/>
      <c r="AF85" s="880"/>
      <c r="AG85" s="880"/>
      <c r="AH85" s="880"/>
      <c r="AI85" s="880"/>
      <c r="AJ85" s="880"/>
      <c r="AK85" s="880"/>
      <c r="AL85" s="880"/>
      <c r="AM85" s="880"/>
      <c r="AN85" s="880"/>
      <c r="AO85" s="880"/>
      <c r="AP85" s="880"/>
      <c r="AQ85" s="880"/>
      <c r="AR85" s="880"/>
      <c r="AS85" s="880"/>
      <c r="AT85" s="880"/>
      <c r="AU85" s="880"/>
      <c r="AV85" s="880"/>
      <c r="AW85" s="880"/>
      <c r="AX85" s="880"/>
      <c r="AY85" s="880"/>
      <c r="AZ85" s="881"/>
      <c r="BA85" s="881"/>
      <c r="BB85" s="881"/>
      <c r="BC85" s="881"/>
      <c r="BD85" s="882"/>
      <c r="BE85" s="209"/>
      <c r="BF85" s="209"/>
      <c r="BG85" s="209"/>
      <c r="BH85" s="209"/>
      <c r="BI85" s="209"/>
      <c r="BJ85" s="209"/>
      <c r="BK85" s="209"/>
      <c r="BL85" s="209"/>
      <c r="BM85" s="209"/>
      <c r="BN85" s="209"/>
      <c r="BO85" s="209"/>
      <c r="BP85" s="209"/>
      <c r="BQ85" s="206">
        <v>79</v>
      </c>
      <c r="BR85" s="211"/>
      <c r="BS85" s="862"/>
      <c r="BT85" s="863"/>
      <c r="BU85" s="863"/>
      <c r="BV85" s="863"/>
      <c r="BW85" s="863"/>
      <c r="BX85" s="863"/>
      <c r="BY85" s="863"/>
      <c r="BZ85" s="863"/>
      <c r="CA85" s="863"/>
      <c r="CB85" s="863"/>
      <c r="CC85" s="863"/>
      <c r="CD85" s="863"/>
      <c r="CE85" s="863"/>
      <c r="CF85" s="863"/>
      <c r="CG85" s="864"/>
      <c r="CH85" s="865"/>
      <c r="CI85" s="866"/>
      <c r="CJ85" s="866"/>
      <c r="CK85" s="866"/>
      <c r="CL85" s="867"/>
      <c r="CM85" s="865"/>
      <c r="CN85" s="866"/>
      <c r="CO85" s="866"/>
      <c r="CP85" s="866"/>
      <c r="CQ85" s="867"/>
      <c r="CR85" s="865"/>
      <c r="CS85" s="866"/>
      <c r="CT85" s="866"/>
      <c r="CU85" s="866"/>
      <c r="CV85" s="867"/>
      <c r="CW85" s="865"/>
      <c r="CX85" s="866"/>
      <c r="CY85" s="866"/>
      <c r="CZ85" s="866"/>
      <c r="DA85" s="867"/>
      <c r="DB85" s="865"/>
      <c r="DC85" s="866"/>
      <c r="DD85" s="866"/>
      <c r="DE85" s="866"/>
      <c r="DF85" s="867"/>
      <c r="DG85" s="865"/>
      <c r="DH85" s="866"/>
      <c r="DI85" s="866"/>
      <c r="DJ85" s="866"/>
      <c r="DK85" s="867"/>
      <c r="DL85" s="865"/>
      <c r="DM85" s="866"/>
      <c r="DN85" s="866"/>
      <c r="DO85" s="866"/>
      <c r="DP85" s="867"/>
      <c r="DQ85" s="865"/>
      <c r="DR85" s="866"/>
      <c r="DS85" s="866"/>
      <c r="DT85" s="866"/>
      <c r="DU85" s="867"/>
      <c r="DV85" s="850"/>
      <c r="DW85" s="851"/>
      <c r="DX85" s="851"/>
      <c r="DY85" s="851"/>
      <c r="DZ85" s="852"/>
      <c r="EA85" s="197"/>
    </row>
    <row r="86" spans="1:131" ht="26.25" customHeight="1" x14ac:dyDescent="0.2">
      <c r="A86" s="206">
        <v>19</v>
      </c>
      <c r="B86" s="883"/>
      <c r="C86" s="884"/>
      <c r="D86" s="884"/>
      <c r="E86" s="884"/>
      <c r="F86" s="884"/>
      <c r="G86" s="884"/>
      <c r="H86" s="884"/>
      <c r="I86" s="884"/>
      <c r="J86" s="884"/>
      <c r="K86" s="884"/>
      <c r="L86" s="884"/>
      <c r="M86" s="884"/>
      <c r="N86" s="884"/>
      <c r="O86" s="884"/>
      <c r="P86" s="885"/>
      <c r="Q86" s="886"/>
      <c r="R86" s="880"/>
      <c r="S86" s="880"/>
      <c r="T86" s="880"/>
      <c r="U86" s="880"/>
      <c r="V86" s="880"/>
      <c r="W86" s="880"/>
      <c r="X86" s="880"/>
      <c r="Y86" s="880"/>
      <c r="Z86" s="880"/>
      <c r="AA86" s="880"/>
      <c r="AB86" s="880"/>
      <c r="AC86" s="880"/>
      <c r="AD86" s="880"/>
      <c r="AE86" s="880"/>
      <c r="AF86" s="880"/>
      <c r="AG86" s="880"/>
      <c r="AH86" s="880"/>
      <c r="AI86" s="880"/>
      <c r="AJ86" s="880"/>
      <c r="AK86" s="880"/>
      <c r="AL86" s="880"/>
      <c r="AM86" s="880"/>
      <c r="AN86" s="880"/>
      <c r="AO86" s="880"/>
      <c r="AP86" s="880"/>
      <c r="AQ86" s="880"/>
      <c r="AR86" s="880"/>
      <c r="AS86" s="880"/>
      <c r="AT86" s="880"/>
      <c r="AU86" s="880"/>
      <c r="AV86" s="880"/>
      <c r="AW86" s="880"/>
      <c r="AX86" s="880"/>
      <c r="AY86" s="880"/>
      <c r="AZ86" s="881"/>
      <c r="BA86" s="881"/>
      <c r="BB86" s="881"/>
      <c r="BC86" s="881"/>
      <c r="BD86" s="882"/>
      <c r="BE86" s="209"/>
      <c r="BF86" s="209"/>
      <c r="BG86" s="209"/>
      <c r="BH86" s="209"/>
      <c r="BI86" s="209"/>
      <c r="BJ86" s="209"/>
      <c r="BK86" s="209"/>
      <c r="BL86" s="209"/>
      <c r="BM86" s="209"/>
      <c r="BN86" s="209"/>
      <c r="BO86" s="209"/>
      <c r="BP86" s="209"/>
      <c r="BQ86" s="206">
        <v>80</v>
      </c>
      <c r="BR86" s="211"/>
      <c r="BS86" s="862"/>
      <c r="BT86" s="863"/>
      <c r="BU86" s="863"/>
      <c r="BV86" s="863"/>
      <c r="BW86" s="863"/>
      <c r="BX86" s="863"/>
      <c r="BY86" s="863"/>
      <c r="BZ86" s="863"/>
      <c r="CA86" s="863"/>
      <c r="CB86" s="863"/>
      <c r="CC86" s="863"/>
      <c r="CD86" s="863"/>
      <c r="CE86" s="863"/>
      <c r="CF86" s="863"/>
      <c r="CG86" s="864"/>
      <c r="CH86" s="865"/>
      <c r="CI86" s="866"/>
      <c r="CJ86" s="866"/>
      <c r="CK86" s="866"/>
      <c r="CL86" s="867"/>
      <c r="CM86" s="865"/>
      <c r="CN86" s="866"/>
      <c r="CO86" s="866"/>
      <c r="CP86" s="866"/>
      <c r="CQ86" s="867"/>
      <c r="CR86" s="865"/>
      <c r="CS86" s="866"/>
      <c r="CT86" s="866"/>
      <c r="CU86" s="866"/>
      <c r="CV86" s="867"/>
      <c r="CW86" s="865"/>
      <c r="CX86" s="866"/>
      <c r="CY86" s="866"/>
      <c r="CZ86" s="866"/>
      <c r="DA86" s="867"/>
      <c r="DB86" s="865"/>
      <c r="DC86" s="866"/>
      <c r="DD86" s="866"/>
      <c r="DE86" s="866"/>
      <c r="DF86" s="867"/>
      <c r="DG86" s="865"/>
      <c r="DH86" s="866"/>
      <c r="DI86" s="866"/>
      <c r="DJ86" s="866"/>
      <c r="DK86" s="867"/>
      <c r="DL86" s="865"/>
      <c r="DM86" s="866"/>
      <c r="DN86" s="866"/>
      <c r="DO86" s="866"/>
      <c r="DP86" s="867"/>
      <c r="DQ86" s="865"/>
      <c r="DR86" s="866"/>
      <c r="DS86" s="866"/>
      <c r="DT86" s="866"/>
      <c r="DU86" s="867"/>
      <c r="DV86" s="850"/>
      <c r="DW86" s="851"/>
      <c r="DX86" s="851"/>
      <c r="DY86" s="851"/>
      <c r="DZ86" s="852"/>
      <c r="EA86" s="197"/>
    </row>
    <row r="87" spans="1:131" ht="26.25" customHeight="1" x14ac:dyDescent="0.2">
      <c r="A87" s="212">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09"/>
      <c r="BF87" s="209"/>
      <c r="BG87" s="209"/>
      <c r="BH87" s="209"/>
      <c r="BI87" s="209"/>
      <c r="BJ87" s="209"/>
      <c r="BK87" s="209"/>
      <c r="BL87" s="209"/>
      <c r="BM87" s="209"/>
      <c r="BN87" s="209"/>
      <c r="BO87" s="209"/>
      <c r="BP87" s="209"/>
      <c r="BQ87" s="206">
        <v>81</v>
      </c>
      <c r="BR87" s="211"/>
      <c r="BS87" s="862"/>
      <c r="BT87" s="863"/>
      <c r="BU87" s="863"/>
      <c r="BV87" s="863"/>
      <c r="BW87" s="863"/>
      <c r="BX87" s="863"/>
      <c r="BY87" s="863"/>
      <c r="BZ87" s="863"/>
      <c r="CA87" s="863"/>
      <c r="CB87" s="863"/>
      <c r="CC87" s="863"/>
      <c r="CD87" s="863"/>
      <c r="CE87" s="863"/>
      <c r="CF87" s="863"/>
      <c r="CG87" s="864"/>
      <c r="CH87" s="865"/>
      <c r="CI87" s="866"/>
      <c r="CJ87" s="866"/>
      <c r="CK87" s="866"/>
      <c r="CL87" s="867"/>
      <c r="CM87" s="865"/>
      <c r="CN87" s="866"/>
      <c r="CO87" s="866"/>
      <c r="CP87" s="866"/>
      <c r="CQ87" s="867"/>
      <c r="CR87" s="865"/>
      <c r="CS87" s="866"/>
      <c r="CT87" s="866"/>
      <c r="CU87" s="866"/>
      <c r="CV87" s="867"/>
      <c r="CW87" s="865"/>
      <c r="CX87" s="866"/>
      <c r="CY87" s="866"/>
      <c r="CZ87" s="866"/>
      <c r="DA87" s="867"/>
      <c r="DB87" s="865"/>
      <c r="DC87" s="866"/>
      <c r="DD87" s="866"/>
      <c r="DE87" s="866"/>
      <c r="DF87" s="867"/>
      <c r="DG87" s="865"/>
      <c r="DH87" s="866"/>
      <c r="DI87" s="866"/>
      <c r="DJ87" s="866"/>
      <c r="DK87" s="867"/>
      <c r="DL87" s="865"/>
      <c r="DM87" s="866"/>
      <c r="DN87" s="866"/>
      <c r="DO87" s="866"/>
      <c r="DP87" s="867"/>
      <c r="DQ87" s="865"/>
      <c r="DR87" s="866"/>
      <c r="DS87" s="866"/>
      <c r="DT87" s="866"/>
      <c r="DU87" s="867"/>
      <c r="DV87" s="850"/>
      <c r="DW87" s="851"/>
      <c r="DX87" s="851"/>
      <c r="DY87" s="851"/>
      <c r="DZ87" s="852"/>
      <c r="EA87" s="197"/>
    </row>
    <row r="88" spans="1:131" ht="26.25" customHeight="1" thickBot="1" x14ac:dyDescent="0.25">
      <c r="A88" s="208" t="s">
        <v>349</v>
      </c>
      <c r="B88" s="853" t="s">
        <v>388</v>
      </c>
      <c r="C88" s="854"/>
      <c r="D88" s="854"/>
      <c r="E88" s="854"/>
      <c r="F88" s="854"/>
      <c r="G88" s="854"/>
      <c r="H88" s="854"/>
      <c r="I88" s="854"/>
      <c r="J88" s="854"/>
      <c r="K88" s="854"/>
      <c r="L88" s="854"/>
      <c r="M88" s="854"/>
      <c r="N88" s="854"/>
      <c r="O88" s="854"/>
      <c r="P88" s="855"/>
      <c r="Q88" s="871"/>
      <c r="R88" s="872"/>
      <c r="S88" s="872"/>
      <c r="T88" s="872"/>
      <c r="U88" s="872"/>
      <c r="V88" s="872"/>
      <c r="W88" s="872"/>
      <c r="X88" s="872"/>
      <c r="Y88" s="872"/>
      <c r="Z88" s="872"/>
      <c r="AA88" s="872"/>
      <c r="AB88" s="872"/>
      <c r="AC88" s="872"/>
      <c r="AD88" s="872"/>
      <c r="AE88" s="872"/>
      <c r="AF88" s="868"/>
      <c r="AG88" s="868"/>
      <c r="AH88" s="868"/>
      <c r="AI88" s="868"/>
      <c r="AJ88" s="868"/>
      <c r="AK88" s="872"/>
      <c r="AL88" s="872"/>
      <c r="AM88" s="872"/>
      <c r="AN88" s="872"/>
      <c r="AO88" s="872"/>
      <c r="AP88" s="868"/>
      <c r="AQ88" s="868"/>
      <c r="AR88" s="868"/>
      <c r="AS88" s="868"/>
      <c r="AT88" s="868"/>
      <c r="AU88" s="868"/>
      <c r="AV88" s="868"/>
      <c r="AW88" s="868"/>
      <c r="AX88" s="868"/>
      <c r="AY88" s="868"/>
      <c r="AZ88" s="869"/>
      <c r="BA88" s="869"/>
      <c r="BB88" s="869"/>
      <c r="BC88" s="869"/>
      <c r="BD88" s="870"/>
      <c r="BE88" s="209"/>
      <c r="BF88" s="209"/>
      <c r="BG88" s="209"/>
      <c r="BH88" s="209"/>
      <c r="BI88" s="209"/>
      <c r="BJ88" s="209"/>
      <c r="BK88" s="209"/>
      <c r="BL88" s="209"/>
      <c r="BM88" s="209"/>
      <c r="BN88" s="209"/>
      <c r="BO88" s="209"/>
      <c r="BP88" s="209"/>
      <c r="BQ88" s="206">
        <v>82</v>
      </c>
      <c r="BR88" s="211"/>
      <c r="BS88" s="862"/>
      <c r="BT88" s="863"/>
      <c r="BU88" s="863"/>
      <c r="BV88" s="863"/>
      <c r="BW88" s="863"/>
      <c r="BX88" s="863"/>
      <c r="BY88" s="863"/>
      <c r="BZ88" s="863"/>
      <c r="CA88" s="863"/>
      <c r="CB88" s="863"/>
      <c r="CC88" s="863"/>
      <c r="CD88" s="863"/>
      <c r="CE88" s="863"/>
      <c r="CF88" s="863"/>
      <c r="CG88" s="864"/>
      <c r="CH88" s="865"/>
      <c r="CI88" s="866"/>
      <c r="CJ88" s="866"/>
      <c r="CK88" s="866"/>
      <c r="CL88" s="867"/>
      <c r="CM88" s="865"/>
      <c r="CN88" s="866"/>
      <c r="CO88" s="866"/>
      <c r="CP88" s="866"/>
      <c r="CQ88" s="867"/>
      <c r="CR88" s="865"/>
      <c r="CS88" s="866"/>
      <c r="CT88" s="866"/>
      <c r="CU88" s="866"/>
      <c r="CV88" s="867"/>
      <c r="CW88" s="865"/>
      <c r="CX88" s="866"/>
      <c r="CY88" s="866"/>
      <c r="CZ88" s="866"/>
      <c r="DA88" s="867"/>
      <c r="DB88" s="865"/>
      <c r="DC88" s="866"/>
      <c r="DD88" s="866"/>
      <c r="DE88" s="866"/>
      <c r="DF88" s="867"/>
      <c r="DG88" s="865"/>
      <c r="DH88" s="866"/>
      <c r="DI88" s="866"/>
      <c r="DJ88" s="866"/>
      <c r="DK88" s="867"/>
      <c r="DL88" s="865"/>
      <c r="DM88" s="866"/>
      <c r="DN88" s="866"/>
      <c r="DO88" s="866"/>
      <c r="DP88" s="867"/>
      <c r="DQ88" s="865"/>
      <c r="DR88" s="866"/>
      <c r="DS88" s="866"/>
      <c r="DT88" s="866"/>
      <c r="DU88" s="867"/>
      <c r="DV88" s="850"/>
      <c r="DW88" s="851"/>
      <c r="DX88" s="851"/>
      <c r="DY88" s="851"/>
      <c r="DZ88" s="852"/>
      <c r="EA88" s="197"/>
    </row>
    <row r="89" spans="1:131" ht="26.25" hidden="1" customHeight="1" x14ac:dyDescent="0.2">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9"/>
      <c r="BF89" s="209"/>
      <c r="BG89" s="209"/>
      <c r="BH89" s="209"/>
      <c r="BI89" s="209"/>
      <c r="BJ89" s="209"/>
      <c r="BK89" s="209"/>
      <c r="BL89" s="209"/>
      <c r="BM89" s="209"/>
      <c r="BN89" s="209"/>
      <c r="BO89" s="209"/>
      <c r="BP89" s="209"/>
      <c r="BQ89" s="206">
        <v>83</v>
      </c>
      <c r="BR89" s="211"/>
      <c r="BS89" s="862"/>
      <c r="BT89" s="863"/>
      <c r="BU89" s="863"/>
      <c r="BV89" s="863"/>
      <c r="BW89" s="863"/>
      <c r="BX89" s="863"/>
      <c r="BY89" s="863"/>
      <c r="BZ89" s="863"/>
      <c r="CA89" s="863"/>
      <c r="CB89" s="863"/>
      <c r="CC89" s="863"/>
      <c r="CD89" s="863"/>
      <c r="CE89" s="863"/>
      <c r="CF89" s="863"/>
      <c r="CG89" s="864"/>
      <c r="CH89" s="865"/>
      <c r="CI89" s="866"/>
      <c r="CJ89" s="866"/>
      <c r="CK89" s="866"/>
      <c r="CL89" s="867"/>
      <c r="CM89" s="865"/>
      <c r="CN89" s="866"/>
      <c r="CO89" s="866"/>
      <c r="CP89" s="866"/>
      <c r="CQ89" s="867"/>
      <c r="CR89" s="865"/>
      <c r="CS89" s="866"/>
      <c r="CT89" s="866"/>
      <c r="CU89" s="866"/>
      <c r="CV89" s="867"/>
      <c r="CW89" s="865"/>
      <c r="CX89" s="866"/>
      <c r="CY89" s="866"/>
      <c r="CZ89" s="866"/>
      <c r="DA89" s="867"/>
      <c r="DB89" s="865"/>
      <c r="DC89" s="866"/>
      <c r="DD89" s="866"/>
      <c r="DE89" s="866"/>
      <c r="DF89" s="867"/>
      <c r="DG89" s="865"/>
      <c r="DH89" s="866"/>
      <c r="DI89" s="866"/>
      <c r="DJ89" s="866"/>
      <c r="DK89" s="867"/>
      <c r="DL89" s="865"/>
      <c r="DM89" s="866"/>
      <c r="DN89" s="866"/>
      <c r="DO89" s="866"/>
      <c r="DP89" s="867"/>
      <c r="DQ89" s="865"/>
      <c r="DR89" s="866"/>
      <c r="DS89" s="866"/>
      <c r="DT89" s="866"/>
      <c r="DU89" s="867"/>
      <c r="DV89" s="850"/>
      <c r="DW89" s="851"/>
      <c r="DX89" s="851"/>
      <c r="DY89" s="851"/>
      <c r="DZ89" s="852"/>
      <c r="EA89" s="197"/>
    </row>
    <row r="90" spans="1:131" ht="26.25" hidden="1" customHeight="1" x14ac:dyDescent="0.2">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9"/>
      <c r="BF90" s="209"/>
      <c r="BG90" s="209"/>
      <c r="BH90" s="209"/>
      <c r="BI90" s="209"/>
      <c r="BJ90" s="209"/>
      <c r="BK90" s="209"/>
      <c r="BL90" s="209"/>
      <c r="BM90" s="209"/>
      <c r="BN90" s="209"/>
      <c r="BO90" s="209"/>
      <c r="BP90" s="209"/>
      <c r="BQ90" s="206">
        <v>84</v>
      </c>
      <c r="BR90" s="211"/>
      <c r="BS90" s="862"/>
      <c r="BT90" s="863"/>
      <c r="BU90" s="863"/>
      <c r="BV90" s="863"/>
      <c r="BW90" s="863"/>
      <c r="BX90" s="863"/>
      <c r="BY90" s="863"/>
      <c r="BZ90" s="863"/>
      <c r="CA90" s="863"/>
      <c r="CB90" s="863"/>
      <c r="CC90" s="863"/>
      <c r="CD90" s="863"/>
      <c r="CE90" s="863"/>
      <c r="CF90" s="863"/>
      <c r="CG90" s="864"/>
      <c r="CH90" s="865"/>
      <c r="CI90" s="866"/>
      <c r="CJ90" s="866"/>
      <c r="CK90" s="866"/>
      <c r="CL90" s="867"/>
      <c r="CM90" s="865"/>
      <c r="CN90" s="866"/>
      <c r="CO90" s="866"/>
      <c r="CP90" s="866"/>
      <c r="CQ90" s="867"/>
      <c r="CR90" s="865"/>
      <c r="CS90" s="866"/>
      <c r="CT90" s="866"/>
      <c r="CU90" s="866"/>
      <c r="CV90" s="867"/>
      <c r="CW90" s="865"/>
      <c r="CX90" s="866"/>
      <c r="CY90" s="866"/>
      <c r="CZ90" s="866"/>
      <c r="DA90" s="867"/>
      <c r="DB90" s="865"/>
      <c r="DC90" s="866"/>
      <c r="DD90" s="866"/>
      <c r="DE90" s="866"/>
      <c r="DF90" s="867"/>
      <c r="DG90" s="865"/>
      <c r="DH90" s="866"/>
      <c r="DI90" s="866"/>
      <c r="DJ90" s="866"/>
      <c r="DK90" s="867"/>
      <c r="DL90" s="865"/>
      <c r="DM90" s="866"/>
      <c r="DN90" s="866"/>
      <c r="DO90" s="866"/>
      <c r="DP90" s="867"/>
      <c r="DQ90" s="865"/>
      <c r="DR90" s="866"/>
      <c r="DS90" s="866"/>
      <c r="DT90" s="866"/>
      <c r="DU90" s="867"/>
      <c r="DV90" s="850"/>
      <c r="DW90" s="851"/>
      <c r="DX90" s="851"/>
      <c r="DY90" s="851"/>
      <c r="DZ90" s="852"/>
      <c r="EA90" s="197"/>
    </row>
    <row r="91" spans="1:131" ht="26.25" hidden="1" customHeight="1" x14ac:dyDescent="0.2">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9"/>
      <c r="BF91" s="209"/>
      <c r="BG91" s="209"/>
      <c r="BH91" s="209"/>
      <c r="BI91" s="209"/>
      <c r="BJ91" s="209"/>
      <c r="BK91" s="209"/>
      <c r="BL91" s="209"/>
      <c r="BM91" s="209"/>
      <c r="BN91" s="209"/>
      <c r="BO91" s="209"/>
      <c r="BP91" s="209"/>
      <c r="BQ91" s="206">
        <v>85</v>
      </c>
      <c r="BR91" s="211"/>
      <c r="BS91" s="862"/>
      <c r="BT91" s="863"/>
      <c r="BU91" s="863"/>
      <c r="BV91" s="863"/>
      <c r="BW91" s="863"/>
      <c r="BX91" s="863"/>
      <c r="BY91" s="863"/>
      <c r="BZ91" s="863"/>
      <c r="CA91" s="863"/>
      <c r="CB91" s="863"/>
      <c r="CC91" s="863"/>
      <c r="CD91" s="863"/>
      <c r="CE91" s="863"/>
      <c r="CF91" s="863"/>
      <c r="CG91" s="864"/>
      <c r="CH91" s="865"/>
      <c r="CI91" s="866"/>
      <c r="CJ91" s="866"/>
      <c r="CK91" s="866"/>
      <c r="CL91" s="867"/>
      <c r="CM91" s="865"/>
      <c r="CN91" s="866"/>
      <c r="CO91" s="866"/>
      <c r="CP91" s="866"/>
      <c r="CQ91" s="867"/>
      <c r="CR91" s="865"/>
      <c r="CS91" s="866"/>
      <c r="CT91" s="866"/>
      <c r="CU91" s="866"/>
      <c r="CV91" s="867"/>
      <c r="CW91" s="865"/>
      <c r="CX91" s="866"/>
      <c r="CY91" s="866"/>
      <c r="CZ91" s="866"/>
      <c r="DA91" s="867"/>
      <c r="DB91" s="865"/>
      <c r="DC91" s="866"/>
      <c r="DD91" s="866"/>
      <c r="DE91" s="866"/>
      <c r="DF91" s="867"/>
      <c r="DG91" s="865"/>
      <c r="DH91" s="866"/>
      <c r="DI91" s="866"/>
      <c r="DJ91" s="866"/>
      <c r="DK91" s="867"/>
      <c r="DL91" s="865"/>
      <c r="DM91" s="866"/>
      <c r="DN91" s="866"/>
      <c r="DO91" s="866"/>
      <c r="DP91" s="867"/>
      <c r="DQ91" s="865"/>
      <c r="DR91" s="866"/>
      <c r="DS91" s="866"/>
      <c r="DT91" s="866"/>
      <c r="DU91" s="867"/>
      <c r="DV91" s="850"/>
      <c r="DW91" s="851"/>
      <c r="DX91" s="851"/>
      <c r="DY91" s="851"/>
      <c r="DZ91" s="852"/>
      <c r="EA91" s="197"/>
    </row>
    <row r="92" spans="1:131" ht="26.25" hidden="1" customHeight="1" x14ac:dyDescent="0.2">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9"/>
      <c r="BF92" s="209"/>
      <c r="BG92" s="209"/>
      <c r="BH92" s="209"/>
      <c r="BI92" s="209"/>
      <c r="BJ92" s="209"/>
      <c r="BK92" s="209"/>
      <c r="BL92" s="209"/>
      <c r="BM92" s="209"/>
      <c r="BN92" s="209"/>
      <c r="BO92" s="209"/>
      <c r="BP92" s="209"/>
      <c r="BQ92" s="206">
        <v>86</v>
      </c>
      <c r="BR92" s="211"/>
      <c r="BS92" s="862"/>
      <c r="BT92" s="863"/>
      <c r="BU92" s="863"/>
      <c r="BV92" s="863"/>
      <c r="BW92" s="863"/>
      <c r="BX92" s="863"/>
      <c r="BY92" s="863"/>
      <c r="BZ92" s="863"/>
      <c r="CA92" s="863"/>
      <c r="CB92" s="863"/>
      <c r="CC92" s="863"/>
      <c r="CD92" s="863"/>
      <c r="CE92" s="863"/>
      <c r="CF92" s="863"/>
      <c r="CG92" s="864"/>
      <c r="CH92" s="865"/>
      <c r="CI92" s="866"/>
      <c r="CJ92" s="866"/>
      <c r="CK92" s="866"/>
      <c r="CL92" s="867"/>
      <c r="CM92" s="865"/>
      <c r="CN92" s="866"/>
      <c r="CO92" s="866"/>
      <c r="CP92" s="866"/>
      <c r="CQ92" s="867"/>
      <c r="CR92" s="865"/>
      <c r="CS92" s="866"/>
      <c r="CT92" s="866"/>
      <c r="CU92" s="866"/>
      <c r="CV92" s="867"/>
      <c r="CW92" s="865"/>
      <c r="CX92" s="866"/>
      <c r="CY92" s="866"/>
      <c r="CZ92" s="866"/>
      <c r="DA92" s="867"/>
      <c r="DB92" s="865"/>
      <c r="DC92" s="866"/>
      <c r="DD92" s="866"/>
      <c r="DE92" s="866"/>
      <c r="DF92" s="867"/>
      <c r="DG92" s="865"/>
      <c r="DH92" s="866"/>
      <c r="DI92" s="866"/>
      <c r="DJ92" s="866"/>
      <c r="DK92" s="867"/>
      <c r="DL92" s="865"/>
      <c r="DM92" s="866"/>
      <c r="DN92" s="866"/>
      <c r="DO92" s="866"/>
      <c r="DP92" s="867"/>
      <c r="DQ92" s="865"/>
      <c r="DR92" s="866"/>
      <c r="DS92" s="866"/>
      <c r="DT92" s="866"/>
      <c r="DU92" s="867"/>
      <c r="DV92" s="850"/>
      <c r="DW92" s="851"/>
      <c r="DX92" s="851"/>
      <c r="DY92" s="851"/>
      <c r="DZ92" s="852"/>
      <c r="EA92" s="197"/>
    </row>
    <row r="93" spans="1:131" ht="26.25" hidden="1" customHeight="1" x14ac:dyDescent="0.2">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9"/>
      <c r="BF93" s="209"/>
      <c r="BG93" s="209"/>
      <c r="BH93" s="209"/>
      <c r="BI93" s="209"/>
      <c r="BJ93" s="209"/>
      <c r="BK93" s="209"/>
      <c r="BL93" s="209"/>
      <c r="BM93" s="209"/>
      <c r="BN93" s="209"/>
      <c r="BO93" s="209"/>
      <c r="BP93" s="209"/>
      <c r="BQ93" s="206">
        <v>87</v>
      </c>
      <c r="BR93" s="211"/>
      <c r="BS93" s="862"/>
      <c r="BT93" s="863"/>
      <c r="BU93" s="863"/>
      <c r="BV93" s="863"/>
      <c r="BW93" s="863"/>
      <c r="BX93" s="863"/>
      <c r="BY93" s="863"/>
      <c r="BZ93" s="863"/>
      <c r="CA93" s="863"/>
      <c r="CB93" s="863"/>
      <c r="CC93" s="863"/>
      <c r="CD93" s="863"/>
      <c r="CE93" s="863"/>
      <c r="CF93" s="863"/>
      <c r="CG93" s="864"/>
      <c r="CH93" s="865"/>
      <c r="CI93" s="866"/>
      <c r="CJ93" s="866"/>
      <c r="CK93" s="866"/>
      <c r="CL93" s="867"/>
      <c r="CM93" s="865"/>
      <c r="CN93" s="866"/>
      <c r="CO93" s="866"/>
      <c r="CP93" s="866"/>
      <c r="CQ93" s="867"/>
      <c r="CR93" s="865"/>
      <c r="CS93" s="866"/>
      <c r="CT93" s="866"/>
      <c r="CU93" s="866"/>
      <c r="CV93" s="867"/>
      <c r="CW93" s="865"/>
      <c r="CX93" s="866"/>
      <c r="CY93" s="866"/>
      <c r="CZ93" s="866"/>
      <c r="DA93" s="867"/>
      <c r="DB93" s="865"/>
      <c r="DC93" s="866"/>
      <c r="DD93" s="866"/>
      <c r="DE93" s="866"/>
      <c r="DF93" s="867"/>
      <c r="DG93" s="865"/>
      <c r="DH93" s="866"/>
      <c r="DI93" s="866"/>
      <c r="DJ93" s="866"/>
      <c r="DK93" s="867"/>
      <c r="DL93" s="865"/>
      <c r="DM93" s="866"/>
      <c r="DN93" s="866"/>
      <c r="DO93" s="866"/>
      <c r="DP93" s="867"/>
      <c r="DQ93" s="865"/>
      <c r="DR93" s="866"/>
      <c r="DS93" s="866"/>
      <c r="DT93" s="866"/>
      <c r="DU93" s="867"/>
      <c r="DV93" s="850"/>
      <c r="DW93" s="851"/>
      <c r="DX93" s="851"/>
      <c r="DY93" s="851"/>
      <c r="DZ93" s="852"/>
      <c r="EA93" s="197"/>
    </row>
    <row r="94" spans="1:131" ht="26.25" hidden="1" customHeight="1" x14ac:dyDescent="0.2">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9"/>
      <c r="BF94" s="209"/>
      <c r="BG94" s="209"/>
      <c r="BH94" s="209"/>
      <c r="BI94" s="209"/>
      <c r="BJ94" s="209"/>
      <c r="BK94" s="209"/>
      <c r="BL94" s="209"/>
      <c r="BM94" s="209"/>
      <c r="BN94" s="209"/>
      <c r="BO94" s="209"/>
      <c r="BP94" s="209"/>
      <c r="BQ94" s="206">
        <v>88</v>
      </c>
      <c r="BR94" s="211"/>
      <c r="BS94" s="862"/>
      <c r="BT94" s="863"/>
      <c r="BU94" s="863"/>
      <c r="BV94" s="863"/>
      <c r="BW94" s="863"/>
      <c r="BX94" s="863"/>
      <c r="BY94" s="863"/>
      <c r="BZ94" s="863"/>
      <c r="CA94" s="863"/>
      <c r="CB94" s="863"/>
      <c r="CC94" s="863"/>
      <c r="CD94" s="863"/>
      <c r="CE94" s="863"/>
      <c r="CF94" s="863"/>
      <c r="CG94" s="864"/>
      <c r="CH94" s="865"/>
      <c r="CI94" s="866"/>
      <c r="CJ94" s="866"/>
      <c r="CK94" s="866"/>
      <c r="CL94" s="867"/>
      <c r="CM94" s="865"/>
      <c r="CN94" s="866"/>
      <c r="CO94" s="866"/>
      <c r="CP94" s="866"/>
      <c r="CQ94" s="867"/>
      <c r="CR94" s="865"/>
      <c r="CS94" s="866"/>
      <c r="CT94" s="866"/>
      <c r="CU94" s="866"/>
      <c r="CV94" s="867"/>
      <c r="CW94" s="865"/>
      <c r="CX94" s="866"/>
      <c r="CY94" s="866"/>
      <c r="CZ94" s="866"/>
      <c r="DA94" s="867"/>
      <c r="DB94" s="865"/>
      <c r="DC94" s="866"/>
      <c r="DD94" s="866"/>
      <c r="DE94" s="866"/>
      <c r="DF94" s="867"/>
      <c r="DG94" s="865"/>
      <c r="DH94" s="866"/>
      <c r="DI94" s="866"/>
      <c r="DJ94" s="866"/>
      <c r="DK94" s="867"/>
      <c r="DL94" s="865"/>
      <c r="DM94" s="866"/>
      <c r="DN94" s="866"/>
      <c r="DO94" s="866"/>
      <c r="DP94" s="867"/>
      <c r="DQ94" s="865"/>
      <c r="DR94" s="866"/>
      <c r="DS94" s="866"/>
      <c r="DT94" s="866"/>
      <c r="DU94" s="867"/>
      <c r="DV94" s="850"/>
      <c r="DW94" s="851"/>
      <c r="DX94" s="851"/>
      <c r="DY94" s="851"/>
      <c r="DZ94" s="852"/>
      <c r="EA94" s="197"/>
    </row>
    <row r="95" spans="1:131" ht="26.25" hidden="1" customHeight="1" x14ac:dyDescent="0.2">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9"/>
      <c r="BF95" s="209"/>
      <c r="BG95" s="209"/>
      <c r="BH95" s="209"/>
      <c r="BI95" s="209"/>
      <c r="BJ95" s="209"/>
      <c r="BK95" s="209"/>
      <c r="BL95" s="209"/>
      <c r="BM95" s="209"/>
      <c r="BN95" s="209"/>
      <c r="BO95" s="209"/>
      <c r="BP95" s="209"/>
      <c r="BQ95" s="206">
        <v>89</v>
      </c>
      <c r="BR95" s="211"/>
      <c r="BS95" s="862"/>
      <c r="BT95" s="863"/>
      <c r="BU95" s="863"/>
      <c r="BV95" s="863"/>
      <c r="BW95" s="863"/>
      <c r="BX95" s="863"/>
      <c r="BY95" s="863"/>
      <c r="BZ95" s="863"/>
      <c r="CA95" s="863"/>
      <c r="CB95" s="863"/>
      <c r="CC95" s="863"/>
      <c r="CD95" s="863"/>
      <c r="CE95" s="863"/>
      <c r="CF95" s="863"/>
      <c r="CG95" s="864"/>
      <c r="CH95" s="865"/>
      <c r="CI95" s="866"/>
      <c r="CJ95" s="866"/>
      <c r="CK95" s="866"/>
      <c r="CL95" s="867"/>
      <c r="CM95" s="865"/>
      <c r="CN95" s="866"/>
      <c r="CO95" s="866"/>
      <c r="CP95" s="866"/>
      <c r="CQ95" s="867"/>
      <c r="CR95" s="865"/>
      <c r="CS95" s="866"/>
      <c r="CT95" s="866"/>
      <c r="CU95" s="866"/>
      <c r="CV95" s="867"/>
      <c r="CW95" s="865"/>
      <c r="CX95" s="866"/>
      <c r="CY95" s="866"/>
      <c r="CZ95" s="866"/>
      <c r="DA95" s="867"/>
      <c r="DB95" s="865"/>
      <c r="DC95" s="866"/>
      <c r="DD95" s="866"/>
      <c r="DE95" s="866"/>
      <c r="DF95" s="867"/>
      <c r="DG95" s="865"/>
      <c r="DH95" s="866"/>
      <c r="DI95" s="866"/>
      <c r="DJ95" s="866"/>
      <c r="DK95" s="867"/>
      <c r="DL95" s="865"/>
      <c r="DM95" s="866"/>
      <c r="DN95" s="866"/>
      <c r="DO95" s="866"/>
      <c r="DP95" s="867"/>
      <c r="DQ95" s="865"/>
      <c r="DR95" s="866"/>
      <c r="DS95" s="866"/>
      <c r="DT95" s="866"/>
      <c r="DU95" s="867"/>
      <c r="DV95" s="850"/>
      <c r="DW95" s="851"/>
      <c r="DX95" s="851"/>
      <c r="DY95" s="851"/>
      <c r="DZ95" s="852"/>
      <c r="EA95" s="197"/>
    </row>
    <row r="96" spans="1:131" ht="26.25" hidden="1" customHeight="1" x14ac:dyDescent="0.2">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9"/>
      <c r="BF96" s="209"/>
      <c r="BG96" s="209"/>
      <c r="BH96" s="209"/>
      <c r="BI96" s="209"/>
      <c r="BJ96" s="209"/>
      <c r="BK96" s="209"/>
      <c r="BL96" s="209"/>
      <c r="BM96" s="209"/>
      <c r="BN96" s="209"/>
      <c r="BO96" s="209"/>
      <c r="BP96" s="209"/>
      <c r="BQ96" s="206">
        <v>90</v>
      </c>
      <c r="BR96" s="211"/>
      <c r="BS96" s="862"/>
      <c r="BT96" s="863"/>
      <c r="BU96" s="863"/>
      <c r="BV96" s="863"/>
      <c r="BW96" s="863"/>
      <c r="BX96" s="863"/>
      <c r="BY96" s="863"/>
      <c r="BZ96" s="863"/>
      <c r="CA96" s="863"/>
      <c r="CB96" s="863"/>
      <c r="CC96" s="863"/>
      <c r="CD96" s="863"/>
      <c r="CE96" s="863"/>
      <c r="CF96" s="863"/>
      <c r="CG96" s="864"/>
      <c r="CH96" s="865"/>
      <c r="CI96" s="866"/>
      <c r="CJ96" s="866"/>
      <c r="CK96" s="866"/>
      <c r="CL96" s="867"/>
      <c r="CM96" s="865"/>
      <c r="CN96" s="866"/>
      <c r="CO96" s="866"/>
      <c r="CP96" s="866"/>
      <c r="CQ96" s="867"/>
      <c r="CR96" s="865"/>
      <c r="CS96" s="866"/>
      <c r="CT96" s="866"/>
      <c r="CU96" s="866"/>
      <c r="CV96" s="867"/>
      <c r="CW96" s="865"/>
      <c r="CX96" s="866"/>
      <c r="CY96" s="866"/>
      <c r="CZ96" s="866"/>
      <c r="DA96" s="867"/>
      <c r="DB96" s="865"/>
      <c r="DC96" s="866"/>
      <c r="DD96" s="866"/>
      <c r="DE96" s="866"/>
      <c r="DF96" s="867"/>
      <c r="DG96" s="865"/>
      <c r="DH96" s="866"/>
      <c r="DI96" s="866"/>
      <c r="DJ96" s="866"/>
      <c r="DK96" s="867"/>
      <c r="DL96" s="865"/>
      <c r="DM96" s="866"/>
      <c r="DN96" s="866"/>
      <c r="DO96" s="866"/>
      <c r="DP96" s="867"/>
      <c r="DQ96" s="865"/>
      <c r="DR96" s="866"/>
      <c r="DS96" s="866"/>
      <c r="DT96" s="866"/>
      <c r="DU96" s="867"/>
      <c r="DV96" s="850"/>
      <c r="DW96" s="851"/>
      <c r="DX96" s="851"/>
      <c r="DY96" s="851"/>
      <c r="DZ96" s="852"/>
      <c r="EA96" s="197"/>
    </row>
    <row r="97" spans="1:131" ht="26.25" hidden="1" customHeight="1" x14ac:dyDescent="0.2">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9"/>
      <c r="BF97" s="209"/>
      <c r="BG97" s="209"/>
      <c r="BH97" s="209"/>
      <c r="BI97" s="209"/>
      <c r="BJ97" s="209"/>
      <c r="BK97" s="209"/>
      <c r="BL97" s="209"/>
      <c r="BM97" s="209"/>
      <c r="BN97" s="209"/>
      <c r="BO97" s="209"/>
      <c r="BP97" s="209"/>
      <c r="BQ97" s="206">
        <v>91</v>
      </c>
      <c r="BR97" s="211"/>
      <c r="BS97" s="862"/>
      <c r="BT97" s="863"/>
      <c r="BU97" s="863"/>
      <c r="BV97" s="863"/>
      <c r="BW97" s="863"/>
      <c r="BX97" s="863"/>
      <c r="BY97" s="863"/>
      <c r="BZ97" s="863"/>
      <c r="CA97" s="863"/>
      <c r="CB97" s="863"/>
      <c r="CC97" s="863"/>
      <c r="CD97" s="863"/>
      <c r="CE97" s="863"/>
      <c r="CF97" s="863"/>
      <c r="CG97" s="864"/>
      <c r="CH97" s="865"/>
      <c r="CI97" s="866"/>
      <c r="CJ97" s="866"/>
      <c r="CK97" s="866"/>
      <c r="CL97" s="867"/>
      <c r="CM97" s="865"/>
      <c r="CN97" s="866"/>
      <c r="CO97" s="866"/>
      <c r="CP97" s="866"/>
      <c r="CQ97" s="867"/>
      <c r="CR97" s="865"/>
      <c r="CS97" s="866"/>
      <c r="CT97" s="866"/>
      <c r="CU97" s="866"/>
      <c r="CV97" s="867"/>
      <c r="CW97" s="865"/>
      <c r="CX97" s="866"/>
      <c r="CY97" s="866"/>
      <c r="CZ97" s="866"/>
      <c r="DA97" s="867"/>
      <c r="DB97" s="865"/>
      <c r="DC97" s="866"/>
      <c r="DD97" s="866"/>
      <c r="DE97" s="866"/>
      <c r="DF97" s="867"/>
      <c r="DG97" s="865"/>
      <c r="DH97" s="866"/>
      <c r="DI97" s="866"/>
      <c r="DJ97" s="866"/>
      <c r="DK97" s="867"/>
      <c r="DL97" s="865"/>
      <c r="DM97" s="866"/>
      <c r="DN97" s="866"/>
      <c r="DO97" s="866"/>
      <c r="DP97" s="867"/>
      <c r="DQ97" s="865"/>
      <c r="DR97" s="866"/>
      <c r="DS97" s="866"/>
      <c r="DT97" s="866"/>
      <c r="DU97" s="867"/>
      <c r="DV97" s="850"/>
      <c r="DW97" s="851"/>
      <c r="DX97" s="851"/>
      <c r="DY97" s="851"/>
      <c r="DZ97" s="852"/>
      <c r="EA97" s="197"/>
    </row>
    <row r="98" spans="1:131" ht="26.25" hidden="1" customHeight="1" x14ac:dyDescent="0.2">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9"/>
      <c r="BF98" s="209"/>
      <c r="BG98" s="209"/>
      <c r="BH98" s="209"/>
      <c r="BI98" s="209"/>
      <c r="BJ98" s="209"/>
      <c r="BK98" s="209"/>
      <c r="BL98" s="209"/>
      <c r="BM98" s="209"/>
      <c r="BN98" s="209"/>
      <c r="BO98" s="209"/>
      <c r="BP98" s="209"/>
      <c r="BQ98" s="206">
        <v>92</v>
      </c>
      <c r="BR98" s="211"/>
      <c r="BS98" s="862"/>
      <c r="BT98" s="863"/>
      <c r="BU98" s="863"/>
      <c r="BV98" s="863"/>
      <c r="BW98" s="863"/>
      <c r="BX98" s="863"/>
      <c r="BY98" s="863"/>
      <c r="BZ98" s="863"/>
      <c r="CA98" s="863"/>
      <c r="CB98" s="863"/>
      <c r="CC98" s="863"/>
      <c r="CD98" s="863"/>
      <c r="CE98" s="863"/>
      <c r="CF98" s="863"/>
      <c r="CG98" s="864"/>
      <c r="CH98" s="865"/>
      <c r="CI98" s="866"/>
      <c r="CJ98" s="866"/>
      <c r="CK98" s="866"/>
      <c r="CL98" s="867"/>
      <c r="CM98" s="865"/>
      <c r="CN98" s="866"/>
      <c r="CO98" s="866"/>
      <c r="CP98" s="866"/>
      <c r="CQ98" s="867"/>
      <c r="CR98" s="865"/>
      <c r="CS98" s="866"/>
      <c r="CT98" s="866"/>
      <c r="CU98" s="866"/>
      <c r="CV98" s="867"/>
      <c r="CW98" s="865"/>
      <c r="CX98" s="866"/>
      <c r="CY98" s="866"/>
      <c r="CZ98" s="866"/>
      <c r="DA98" s="867"/>
      <c r="DB98" s="865"/>
      <c r="DC98" s="866"/>
      <c r="DD98" s="866"/>
      <c r="DE98" s="866"/>
      <c r="DF98" s="867"/>
      <c r="DG98" s="865"/>
      <c r="DH98" s="866"/>
      <c r="DI98" s="866"/>
      <c r="DJ98" s="866"/>
      <c r="DK98" s="867"/>
      <c r="DL98" s="865"/>
      <c r="DM98" s="866"/>
      <c r="DN98" s="866"/>
      <c r="DO98" s="866"/>
      <c r="DP98" s="867"/>
      <c r="DQ98" s="865"/>
      <c r="DR98" s="866"/>
      <c r="DS98" s="866"/>
      <c r="DT98" s="866"/>
      <c r="DU98" s="867"/>
      <c r="DV98" s="850"/>
      <c r="DW98" s="851"/>
      <c r="DX98" s="851"/>
      <c r="DY98" s="851"/>
      <c r="DZ98" s="852"/>
      <c r="EA98" s="197"/>
    </row>
    <row r="99" spans="1:131" ht="26.25" hidden="1" customHeight="1" x14ac:dyDescent="0.2">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9"/>
      <c r="BF99" s="209"/>
      <c r="BG99" s="209"/>
      <c r="BH99" s="209"/>
      <c r="BI99" s="209"/>
      <c r="BJ99" s="209"/>
      <c r="BK99" s="209"/>
      <c r="BL99" s="209"/>
      <c r="BM99" s="209"/>
      <c r="BN99" s="209"/>
      <c r="BO99" s="209"/>
      <c r="BP99" s="209"/>
      <c r="BQ99" s="206">
        <v>93</v>
      </c>
      <c r="BR99" s="211"/>
      <c r="BS99" s="862"/>
      <c r="BT99" s="863"/>
      <c r="BU99" s="863"/>
      <c r="BV99" s="863"/>
      <c r="BW99" s="863"/>
      <c r="BX99" s="863"/>
      <c r="BY99" s="863"/>
      <c r="BZ99" s="863"/>
      <c r="CA99" s="863"/>
      <c r="CB99" s="863"/>
      <c r="CC99" s="863"/>
      <c r="CD99" s="863"/>
      <c r="CE99" s="863"/>
      <c r="CF99" s="863"/>
      <c r="CG99" s="864"/>
      <c r="CH99" s="865"/>
      <c r="CI99" s="866"/>
      <c r="CJ99" s="866"/>
      <c r="CK99" s="866"/>
      <c r="CL99" s="867"/>
      <c r="CM99" s="865"/>
      <c r="CN99" s="866"/>
      <c r="CO99" s="866"/>
      <c r="CP99" s="866"/>
      <c r="CQ99" s="867"/>
      <c r="CR99" s="865"/>
      <c r="CS99" s="866"/>
      <c r="CT99" s="866"/>
      <c r="CU99" s="866"/>
      <c r="CV99" s="867"/>
      <c r="CW99" s="865"/>
      <c r="CX99" s="866"/>
      <c r="CY99" s="866"/>
      <c r="CZ99" s="866"/>
      <c r="DA99" s="867"/>
      <c r="DB99" s="865"/>
      <c r="DC99" s="866"/>
      <c r="DD99" s="866"/>
      <c r="DE99" s="866"/>
      <c r="DF99" s="867"/>
      <c r="DG99" s="865"/>
      <c r="DH99" s="866"/>
      <c r="DI99" s="866"/>
      <c r="DJ99" s="866"/>
      <c r="DK99" s="867"/>
      <c r="DL99" s="865"/>
      <c r="DM99" s="866"/>
      <c r="DN99" s="866"/>
      <c r="DO99" s="866"/>
      <c r="DP99" s="867"/>
      <c r="DQ99" s="865"/>
      <c r="DR99" s="866"/>
      <c r="DS99" s="866"/>
      <c r="DT99" s="866"/>
      <c r="DU99" s="867"/>
      <c r="DV99" s="850"/>
      <c r="DW99" s="851"/>
      <c r="DX99" s="851"/>
      <c r="DY99" s="851"/>
      <c r="DZ99" s="852"/>
      <c r="EA99" s="197"/>
    </row>
    <row r="100" spans="1:131" ht="26.25" hidden="1" customHeight="1" x14ac:dyDescent="0.2">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9"/>
      <c r="BF100" s="209"/>
      <c r="BG100" s="209"/>
      <c r="BH100" s="209"/>
      <c r="BI100" s="209"/>
      <c r="BJ100" s="209"/>
      <c r="BK100" s="209"/>
      <c r="BL100" s="209"/>
      <c r="BM100" s="209"/>
      <c r="BN100" s="209"/>
      <c r="BO100" s="209"/>
      <c r="BP100" s="209"/>
      <c r="BQ100" s="206">
        <v>94</v>
      </c>
      <c r="BR100" s="211"/>
      <c r="BS100" s="862"/>
      <c r="BT100" s="863"/>
      <c r="BU100" s="863"/>
      <c r="BV100" s="863"/>
      <c r="BW100" s="863"/>
      <c r="BX100" s="863"/>
      <c r="BY100" s="863"/>
      <c r="BZ100" s="863"/>
      <c r="CA100" s="863"/>
      <c r="CB100" s="863"/>
      <c r="CC100" s="863"/>
      <c r="CD100" s="863"/>
      <c r="CE100" s="863"/>
      <c r="CF100" s="863"/>
      <c r="CG100" s="864"/>
      <c r="CH100" s="865"/>
      <c r="CI100" s="866"/>
      <c r="CJ100" s="866"/>
      <c r="CK100" s="866"/>
      <c r="CL100" s="867"/>
      <c r="CM100" s="865"/>
      <c r="CN100" s="866"/>
      <c r="CO100" s="866"/>
      <c r="CP100" s="866"/>
      <c r="CQ100" s="867"/>
      <c r="CR100" s="865"/>
      <c r="CS100" s="866"/>
      <c r="CT100" s="866"/>
      <c r="CU100" s="866"/>
      <c r="CV100" s="867"/>
      <c r="CW100" s="865"/>
      <c r="CX100" s="866"/>
      <c r="CY100" s="866"/>
      <c r="CZ100" s="866"/>
      <c r="DA100" s="867"/>
      <c r="DB100" s="865"/>
      <c r="DC100" s="866"/>
      <c r="DD100" s="866"/>
      <c r="DE100" s="866"/>
      <c r="DF100" s="867"/>
      <c r="DG100" s="865"/>
      <c r="DH100" s="866"/>
      <c r="DI100" s="866"/>
      <c r="DJ100" s="866"/>
      <c r="DK100" s="867"/>
      <c r="DL100" s="865"/>
      <c r="DM100" s="866"/>
      <c r="DN100" s="866"/>
      <c r="DO100" s="866"/>
      <c r="DP100" s="867"/>
      <c r="DQ100" s="865"/>
      <c r="DR100" s="866"/>
      <c r="DS100" s="866"/>
      <c r="DT100" s="866"/>
      <c r="DU100" s="867"/>
      <c r="DV100" s="850"/>
      <c r="DW100" s="851"/>
      <c r="DX100" s="851"/>
      <c r="DY100" s="851"/>
      <c r="DZ100" s="852"/>
      <c r="EA100" s="197"/>
    </row>
    <row r="101" spans="1:131" ht="26.25" hidden="1" customHeight="1" x14ac:dyDescent="0.2">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9"/>
      <c r="BF101" s="209"/>
      <c r="BG101" s="209"/>
      <c r="BH101" s="209"/>
      <c r="BI101" s="209"/>
      <c r="BJ101" s="209"/>
      <c r="BK101" s="209"/>
      <c r="BL101" s="209"/>
      <c r="BM101" s="209"/>
      <c r="BN101" s="209"/>
      <c r="BO101" s="209"/>
      <c r="BP101" s="209"/>
      <c r="BQ101" s="206">
        <v>95</v>
      </c>
      <c r="BR101" s="211"/>
      <c r="BS101" s="862"/>
      <c r="BT101" s="863"/>
      <c r="BU101" s="863"/>
      <c r="BV101" s="863"/>
      <c r="BW101" s="863"/>
      <c r="BX101" s="863"/>
      <c r="BY101" s="863"/>
      <c r="BZ101" s="863"/>
      <c r="CA101" s="863"/>
      <c r="CB101" s="863"/>
      <c r="CC101" s="863"/>
      <c r="CD101" s="863"/>
      <c r="CE101" s="863"/>
      <c r="CF101" s="863"/>
      <c r="CG101" s="864"/>
      <c r="CH101" s="865"/>
      <c r="CI101" s="866"/>
      <c r="CJ101" s="866"/>
      <c r="CK101" s="866"/>
      <c r="CL101" s="867"/>
      <c r="CM101" s="865"/>
      <c r="CN101" s="866"/>
      <c r="CO101" s="866"/>
      <c r="CP101" s="866"/>
      <c r="CQ101" s="867"/>
      <c r="CR101" s="865"/>
      <c r="CS101" s="866"/>
      <c r="CT101" s="866"/>
      <c r="CU101" s="866"/>
      <c r="CV101" s="867"/>
      <c r="CW101" s="865"/>
      <c r="CX101" s="866"/>
      <c r="CY101" s="866"/>
      <c r="CZ101" s="866"/>
      <c r="DA101" s="867"/>
      <c r="DB101" s="865"/>
      <c r="DC101" s="866"/>
      <c r="DD101" s="866"/>
      <c r="DE101" s="866"/>
      <c r="DF101" s="867"/>
      <c r="DG101" s="865"/>
      <c r="DH101" s="866"/>
      <c r="DI101" s="866"/>
      <c r="DJ101" s="866"/>
      <c r="DK101" s="867"/>
      <c r="DL101" s="865"/>
      <c r="DM101" s="866"/>
      <c r="DN101" s="866"/>
      <c r="DO101" s="866"/>
      <c r="DP101" s="867"/>
      <c r="DQ101" s="865"/>
      <c r="DR101" s="866"/>
      <c r="DS101" s="866"/>
      <c r="DT101" s="866"/>
      <c r="DU101" s="867"/>
      <c r="DV101" s="850"/>
      <c r="DW101" s="851"/>
      <c r="DX101" s="851"/>
      <c r="DY101" s="851"/>
      <c r="DZ101" s="852"/>
      <c r="EA101" s="197"/>
    </row>
    <row r="102" spans="1:131" ht="26.25" customHeight="1" thickBot="1" x14ac:dyDescent="0.25">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9"/>
      <c r="BF102" s="209"/>
      <c r="BG102" s="209"/>
      <c r="BH102" s="209"/>
      <c r="BI102" s="209"/>
      <c r="BJ102" s="209"/>
      <c r="BK102" s="209"/>
      <c r="BL102" s="209"/>
      <c r="BM102" s="209"/>
      <c r="BN102" s="209"/>
      <c r="BO102" s="209"/>
      <c r="BP102" s="209"/>
      <c r="BQ102" s="208" t="s">
        <v>349</v>
      </c>
      <c r="BR102" s="853" t="s">
        <v>389</v>
      </c>
      <c r="BS102" s="854"/>
      <c r="BT102" s="854"/>
      <c r="BU102" s="854"/>
      <c r="BV102" s="854"/>
      <c r="BW102" s="854"/>
      <c r="BX102" s="854"/>
      <c r="BY102" s="854"/>
      <c r="BZ102" s="854"/>
      <c r="CA102" s="854"/>
      <c r="CB102" s="854"/>
      <c r="CC102" s="854"/>
      <c r="CD102" s="854"/>
      <c r="CE102" s="854"/>
      <c r="CF102" s="854"/>
      <c r="CG102" s="855"/>
      <c r="CH102" s="856"/>
      <c r="CI102" s="857"/>
      <c r="CJ102" s="857"/>
      <c r="CK102" s="857"/>
      <c r="CL102" s="858"/>
      <c r="CM102" s="856"/>
      <c r="CN102" s="857"/>
      <c r="CO102" s="857"/>
      <c r="CP102" s="857"/>
      <c r="CQ102" s="858"/>
      <c r="CR102" s="859">
        <v>428315</v>
      </c>
      <c r="CS102" s="860"/>
      <c r="CT102" s="860"/>
      <c r="CU102" s="860"/>
      <c r="CV102" s="861"/>
      <c r="CW102" s="859">
        <v>77905</v>
      </c>
      <c r="CX102" s="860"/>
      <c r="CY102" s="860"/>
      <c r="CZ102" s="860"/>
      <c r="DA102" s="861"/>
      <c r="DB102" s="859">
        <v>660733</v>
      </c>
      <c r="DC102" s="860"/>
      <c r="DD102" s="860"/>
      <c r="DE102" s="860"/>
      <c r="DF102" s="861"/>
      <c r="DG102" s="859"/>
      <c r="DH102" s="860"/>
      <c r="DI102" s="860"/>
      <c r="DJ102" s="860"/>
      <c r="DK102" s="861"/>
      <c r="DL102" s="859">
        <v>30778</v>
      </c>
      <c r="DM102" s="860"/>
      <c r="DN102" s="860"/>
      <c r="DO102" s="860"/>
      <c r="DP102" s="861"/>
      <c r="DQ102" s="859">
        <v>3595</v>
      </c>
      <c r="DR102" s="860"/>
      <c r="DS102" s="860"/>
      <c r="DT102" s="860"/>
      <c r="DU102" s="861"/>
      <c r="DV102" s="842"/>
      <c r="DW102" s="843"/>
      <c r="DX102" s="843"/>
      <c r="DY102" s="843"/>
      <c r="DZ102" s="844"/>
      <c r="EA102" s="197"/>
    </row>
    <row r="103" spans="1:131" ht="26.25" customHeight="1" x14ac:dyDescent="0.2">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9"/>
      <c r="BF103" s="209"/>
      <c r="BG103" s="209"/>
      <c r="BH103" s="209"/>
      <c r="BI103" s="209"/>
      <c r="BJ103" s="209"/>
      <c r="BK103" s="209"/>
      <c r="BL103" s="209"/>
      <c r="BM103" s="209"/>
      <c r="BN103" s="209"/>
      <c r="BO103" s="209"/>
      <c r="BP103" s="209"/>
      <c r="BQ103" s="845" t="s">
        <v>390</v>
      </c>
      <c r="BR103" s="845"/>
      <c r="BS103" s="845"/>
      <c r="BT103" s="845"/>
      <c r="BU103" s="845"/>
      <c r="BV103" s="845"/>
      <c r="BW103" s="845"/>
      <c r="BX103" s="845"/>
      <c r="BY103" s="845"/>
      <c r="BZ103" s="845"/>
      <c r="CA103" s="845"/>
      <c r="CB103" s="845"/>
      <c r="CC103" s="845"/>
      <c r="CD103" s="845"/>
      <c r="CE103" s="845"/>
      <c r="CF103" s="845"/>
      <c r="CG103" s="845"/>
      <c r="CH103" s="845"/>
      <c r="CI103" s="845"/>
      <c r="CJ103" s="845"/>
      <c r="CK103" s="845"/>
      <c r="CL103" s="845"/>
      <c r="CM103" s="845"/>
      <c r="CN103" s="845"/>
      <c r="CO103" s="845"/>
      <c r="CP103" s="845"/>
      <c r="CQ103" s="845"/>
      <c r="CR103" s="845"/>
      <c r="CS103" s="845"/>
      <c r="CT103" s="845"/>
      <c r="CU103" s="845"/>
      <c r="CV103" s="845"/>
      <c r="CW103" s="845"/>
      <c r="CX103" s="845"/>
      <c r="CY103" s="845"/>
      <c r="CZ103" s="845"/>
      <c r="DA103" s="845"/>
      <c r="DB103" s="845"/>
      <c r="DC103" s="845"/>
      <c r="DD103" s="845"/>
      <c r="DE103" s="845"/>
      <c r="DF103" s="845"/>
      <c r="DG103" s="845"/>
      <c r="DH103" s="845"/>
      <c r="DI103" s="845"/>
      <c r="DJ103" s="845"/>
      <c r="DK103" s="845"/>
      <c r="DL103" s="845"/>
      <c r="DM103" s="845"/>
      <c r="DN103" s="845"/>
      <c r="DO103" s="845"/>
      <c r="DP103" s="845"/>
      <c r="DQ103" s="845"/>
      <c r="DR103" s="845"/>
      <c r="DS103" s="845"/>
      <c r="DT103" s="845"/>
      <c r="DU103" s="845"/>
      <c r="DV103" s="845"/>
      <c r="DW103" s="845"/>
      <c r="DX103" s="845"/>
      <c r="DY103" s="845"/>
      <c r="DZ103" s="845"/>
      <c r="EA103" s="197"/>
    </row>
    <row r="104" spans="1:131" ht="26.25" customHeight="1" x14ac:dyDescent="0.2">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9"/>
      <c r="BF104" s="209"/>
      <c r="BG104" s="209"/>
      <c r="BH104" s="209"/>
      <c r="BI104" s="209"/>
      <c r="BJ104" s="209"/>
      <c r="BK104" s="209"/>
      <c r="BL104" s="209"/>
      <c r="BM104" s="209"/>
      <c r="BN104" s="209"/>
      <c r="BO104" s="209"/>
      <c r="BP104" s="209"/>
      <c r="BQ104" s="846" t="s">
        <v>391</v>
      </c>
      <c r="BR104" s="846"/>
      <c r="BS104" s="846"/>
      <c r="BT104" s="846"/>
      <c r="BU104" s="846"/>
      <c r="BV104" s="846"/>
      <c r="BW104" s="846"/>
      <c r="BX104" s="846"/>
      <c r="BY104" s="846"/>
      <c r="BZ104" s="846"/>
      <c r="CA104" s="846"/>
      <c r="CB104" s="846"/>
      <c r="CC104" s="846"/>
      <c r="CD104" s="846"/>
      <c r="CE104" s="846"/>
      <c r="CF104" s="846"/>
      <c r="CG104" s="846"/>
      <c r="CH104" s="846"/>
      <c r="CI104" s="846"/>
      <c r="CJ104" s="846"/>
      <c r="CK104" s="846"/>
      <c r="CL104" s="846"/>
      <c r="CM104" s="846"/>
      <c r="CN104" s="846"/>
      <c r="CO104" s="846"/>
      <c r="CP104" s="846"/>
      <c r="CQ104" s="846"/>
      <c r="CR104" s="846"/>
      <c r="CS104" s="846"/>
      <c r="CT104" s="846"/>
      <c r="CU104" s="846"/>
      <c r="CV104" s="846"/>
      <c r="CW104" s="846"/>
      <c r="CX104" s="846"/>
      <c r="CY104" s="846"/>
      <c r="CZ104" s="846"/>
      <c r="DA104" s="846"/>
      <c r="DB104" s="846"/>
      <c r="DC104" s="846"/>
      <c r="DD104" s="846"/>
      <c r="DE104" s="846"/>
      <c r="DF104" s="846"/>
      <c r="DG104" s="846"/>
      <c r="DH104" s="846"/>
      <c r="DI104" s="846"/>
      <c r="DJ104" s="846"/>
      <c r="DK104" s="846"/>
      <c r="DL104" s="846"/>
      <c r="DM104" s="846"/>
      <c r="DN104" s="846"/>
      <c r="DO104" s="846"/>
      <c r="DP104" s="846"/>
      <c r="DQ104" s="846"/>
      <c r="DR104" s="846"/>
      <c r="DS104" s="846"/>
      <c r="DT104" s="846"/>
      <c r="DU104" s="846"/>
      <c r="DV104" s="846"/>
      <c r="DW104" s="846"/>
      <c r="DX104" s="846"/>
      <c r="DY104" s="846"/>
      <c r="DZ104" s="846"/>
      <c r="EA104" s="197"/>
    </row>
    <row r="105" spans="1:131" ht="11.25" customHeight="1" x14ac:dyDescent="0.2">
      <c r="A105" s="209"/>
      <c r="B105" s="20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c r="BI105" s="209"/>
      <c r="BJ105" s="209"/>
      <c r="BK105" s="209"/>
      <c r="BL105" s="209"/>
      <c r="BM105" s="209"/>
      <c r="BN105" s="209"/>
      <c r="BO105" s="209"/>
      <c r="BP105" s="209"/>
      <c r="BQ105" s="197"/>
      <c r="BR105" s="197"/>
      <c r="BS105" s="197"/>
      <c r="BT105" s="197"/>
      <c r="BU105" s="197"/>
      <c r="BV105" s="197"/>
      <c r="BW105" s="197"/>
      <c r="BX105" s="197"/>
      <c r="BY105" s="197"/>
      <c r="BZ105" s="197"/>
      <c r="CA105" s="197"/>
      <c r="CB105" s="197"/>
      <c r="CC105" s="197"/>
      <c r="CD105" s="197"/>
      <c r="CE105" s="197"/>
      <c r="CF105" s="197"/>
      <c r="CG105" s="197"/>
      <c r="CH105" s="197"/>
      <c r="CI105" s="197"/>
      <c r="CJ105" s="197"/>
      <c r="CK105" s="197"/>
      <c r="CL105" s="197"/>
      <c r="CM105" s="197"/>
      <c r="CN105" s="197"/>
      <c r="CO105" s="197"/>
      <c r="CP105" s="197"/>
      <c r="CQ105" s="197"/>
      <c r="CR105" s="197"/>
      <c r="CS105" s="197"/>
      <c r="CT105" s="197"/>
      <c r="CU105" s="197"/>
      <c r="CV105" s="197"/>
      <c r="CW105" s="197"/>
      <c r="CX105" s="197"/>
      <c r="CY105" s="197"/>
      <c r="CZ105" s="197"/>
      <c r="DA105" s="197"/>
      <c r="DB105" s="197"/>
      <c r="DC105" s="197"/>
      <c r="DD105" s="197"/>
      <c r="DE105" s="197"/>
      <c r="DF105" s="197"/>
      <c r="DG105" s="197"/>
      <c r="DH105" s="197"/>
      <c r="DI105" s="197"/>
      <c r="DJ105" s="197"/>
      <c r="DK105" s="197"/>
      <c r="DL105" s="197"/>
      <c r="DM105" s="197"/>
      <c r="DN105" s="197"/>
      <c r="DO105" s="197"/>
      <c r="DP105" s="197"/>
      <c r="DQ105" s="197"/>
      <c r="DR105" s="197"/>
      <c r="DS105" s="197"/>
      <c r="DT105" s="197"/>
      <c r="DU105" s="197"/>
      <c r="DV105" s="197"/>
      <c r="DW105" s="197"/>
      <c r="DX105" s="197"/>
      <c r="DY105" s="197"/>
      <c r="DZ105" s="197"/>
      <c r="EA105" s="197"/>
    </row>
    <row r="106" spans="1:131" ht="11.25" customHeight="1" x14ac:dyDescent="0.2">
      <c r="A106" s="209"/>
      <c r="B106" s="209"/>
      <c r="C106" s="209"/>
      <c r="D106" s="209"/>
      <c r="E106" s="209"/>
      <c r="F106" s="209"/>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c r="AR106" s="209"/>
      <c r="AS106" s="209"/>
      <c r="AT106" s="209"/>
      <c r="AU106" s="209"/>
      <c r="AV106" s="209"/>
      <c r="AW106" s="209"/>
      <c r="AX106" s="209"/>
      <c r="AY106" s="209"/>
      <c r="AZ106" s="209"/>
      <c r="BA106" s="209"/>
      <c r="BB106" s="209"/>
      <c r="BC106" s="209"/>
      <c r="BD106" s="209"/>
      <c r="BE106" s="209"/>
      <c r="BF106" s="209"/>
      <c r="BG106" s="209"/>
      <c r="BH106" s="209"/>
      <c r="BI106" s="209"/>
      <c r="BJ106" s="209"/>
      <c r="BK106" s="209"/>
      <c r="BL106" s="209"/>
      <c r="BM106" s="209"/>
      <c r="BN106" s="209"/>
      <c r="BO106" s="209"/>
      <c r="BP106" s="209"/>
      <c r="BQ106" s="197"/>
      <c r="BR106" s="197"/>
      <c r="BS106" s="197"/>
      <c r="BT106" s="197"/>
      <c r="BU106" s="197"/>
      <c r="BV106" s="197"/>
      <c r="BW106" s="197"/>
      <c r="BX106" s="197"/>
      <c r="BY106" s="197"/>
      <c r="BZ106" s="197"/>
      <c r="CA106" s="197"/>
      <c r="CB106" s="197"/>
      <c r="CC106" s="197"/>
      <c r="CD106" s="197"/>
      <c r="CE106" s="197"/>
      <c r="CF106" s="197"/>
      <c r="CG106" s="197"/>
      <c r="CH106" s="197"/>
      <c r="CI106" s="197"/>
      <c r="CJ106" s="197"/>
      <c r="CK106" s="197"/>
      <c r="CL106" s="197"/>
      <c r="CM106" s="197"/>
      <c r="CN106" s="197"/>
      <c r="CO106" s="197"/>
      <c r="CP106" s="197"/>
      <c r="CQ106" s="197"/>
      <c r="CR106" s="197"/>
      <c r="CS106" s="197"/>
      <c r="CT106" s="197"/>
      <c r="CU106" s="197"/>
      <c r="CV106" s="197"/>
      <c r="CW106" s="197"/>
      <c r="CX106" s="197"/>
      <c r="CY106" s="197"/>
      <c r="CZ106" s="197"/>
      <c r="DA106" s="197"/>
      <c r="DB106" s="197"/>
      <c r="DC106" s="197"/>
      <c r="DD106" s="197"/>
      <c r="DE106" s="197"/>
      <c r="DF106" s="197"/>
      <c r="DG106" s="197"/>
      <c r="DH106" s="197"/>
      <c r="DI106" s="197"/>
      <c r="DJ106" s="197"/>
      <c r="DK106" s="197"/>
      <c r="DL106" s="197"/>
      <c r="DM106" s="197"/>
      <c r="DN106" s="197"/>
      <c r="DO106" s="197"/>
      <c r="DP106" s="197"/>
      <c r="DQ106" s="197"/>
      <c r="DR106" s="197"/>
      <c r="DS106" s="197"/>
      <c r="DT106" s="197"/>
      <c r="DU106" s="197"/>
      <c r="DV106" s="197"/>
      <c r="DW106" s="197"/>
      <c r="DX106" s="197"/>
      <c r="DY106" s="197"/>
      <c r="DZ106" s="197"/>
      <c r="EA106" s="197"/>
    </row>
    <row r="107" spans="1:131" s="197" customFormat="1" ht="26.25" customHeight="1" thickBot="1" x14ac:dyDescent="0.25">
      <c r="A107" s="217" t="s">
        <v>392</v>
      </c>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7" t="s">
        <v>393</v>
      </c>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8"/>
      <c r="DF107" s="218"/>
      <c r="DG107" s="218"/>
      <c r="DH107" s="218"/>
      <c r="DI107" s="218"/>
      <c r="DJ107" s="218"/>
      <c r="DK107" s="218"/>
      <c r="DL107" s="218"/>
      <c r="DM107" s="218"/>
      <c r="DN107" s="218"/>
      <c r="DO107" s="218"/>
      <c r="DP107" s="218"/>
      <c r="DQ107" s="218"/>
      <c r="DR107" s="218"/>
      <c r="DS107" s="218"/>
      <c r="DT107" s="218"/>
      <c r="DU107" s="218"/>
      <c r="DV107" s="218"/>
      <c r="DW107" s="218"/>
      <c r="DX107" s="218"/>
      <c r="DY107" s="218"/>
      <c r="DZ107" s="218"/>
    </row>
    <row r="108" spans="1:131" s="197" customFormat="1" ht="26.25" customHeight="1" x14ac:dyDescent="0.2">
      <c r="A108" s="847" t="s">
        <v>394</v>
      </c>
      <c r="B108" s="848"/>
      <c r="C108" s="848"/>
      <c r="D108" s="848"/>
      <c r="E108" s="848"/>
      <c r="F108" s="848"/>
      <c r="G108" s="848"/>
      <c r="H108" s="848"/>
      <c r="I108" s="848"/>
      <c r="J108" s="848"/>
      <c r="K108" s="848"/>
      <c r="L108" s="848"/>
      <c r="M108" s="848"/>
      <c r="N108" s="848"/>
      <c r="O108" s="848"/>
      <c r="P108" s="848"/>
      <c r="Q108" s="848"/>
      <c r="R108" s="848"/>
      <c r="S108" s="848"/>
      <c r="T108" s="848"/>
      <c r="U108" s="848"/>
      <c r="V108" s="848"/>
      <c r="W108" s="848"/>
      <c r="X108" s="848"/>
      <c r="Y108" s="848"/>
      <c r="Z108" s="848"/>
      <c r="AA108" s="848"/>
      <c r="AB108" s="848"/>
      <c r="AC108" s="848"/>
      <c r="AD108" s="848"/>
      <c r="AE108" s="848"/>
      <c r="AF108" s="848"/>
      <c r="AG108" s="848"/>
      <c r="AH108" s="848"/>
      <c r="AI108" s="848"/>
      <c r="AJ108" s="848"/>
      <c r="AK108" s="848"/>
      <c r="AL108" s="848"/>
      <c r="AM108" s="848"/>
      <c r="AN108" s="848"/>
      <c r="AO108" s="848"/>
      <c r="AP108" s="848"/>
      <c r="AQ108" s="848"/>
      <c r="AR108" s="848"/>
      <c r="AS108" s="848"/>
      <c r="AT108" s="849"/>
      <c r="AU108" s="847" t="s">
        <v>395</v>
      </c>
      <c r="AV108" s="848"/>
      <c r="AW108" s="848"/>
      <c r="AX108" s="848"/>
      <c r="AY108" s="848"/>
      <c r="AZ108" s="848"/>
      <c r="BA108" s="848"/>
      <c r="BB108" s="848"/>
      <c r="BC108" s="848"/>
      <c r="BD108" s="848"/>
      <c r="BE108" s="848"/>
      <c r="BF108" s="848"/>
      <c r="BG108" s="848"/>
      <c r="BH108" s="848"/>
      <c r="BI108" s="848"/>
      <c r="BJ108" s="848"/>
      <c r="BK108" s="848"/>
      <c r="BL108" s="848"/>
      <c r="BM108" s="848"/>
      <c r="BN108" s="848"/>
      <c r="BO108" s="848"/>
      <c r="BP108" s="848"/>
      <c r="BQ108" s="848"/>
      <c r="BR108" s="848"/>
      <c r="BS108" s="848"/>
      <c r="BT108" s="848"/>
      <c r="BU108" s="848"/>
      <c r="BV108" s="848"/>
      <c r="BW108" s="848"/>
      <c r="BX108" s="848"/>
      <c r="BY108" s="848"/>
      <c r="BZ108" s="848"/>
      <c r="CA108" s="848"/>
      <c r="CB108" s="848"/>
      <c r="CC108" s="848"/>
      <c r="CD108" s="848"/>
      <c r="CE108" s="848"/>
      <c r="CF108" s="848"/>
      <c r="CG108" s="848"/>
      <c r="CH108" s="848"/>
      <c r="CI108" s="848"/>
      <c r="CJ108" s="848"/>
      <c r="CK108" s="848"/>
      <c r="CL108" s="848"/>
      <c r="CM108" s="848"/>
      <c r="CN108" s="848"/>
      <c r="CO108" s="848"/>
      <c r="CP108" s="848"/>
      <c r="CQ108" s="848"/>
      <c r="CR108" s="848"/>
      <c r="CS108" s="848"/>
      <c r="CT108" s="848"/>
      <c r="CU108" s="848"/>
      <c r="CV108" s="848"/>
      <c r="CW108" s="848"/>
      <c r="CX108" s="848"/>
      <c r="CY108" s="848"/>
      <c r="CZ108" s="848"/>
      <c r="DA108" s="848"/>
      <c r="DB108" s="848"/>
      <c r="DC108" s="848"/>
      <c r="DD108" s="848"/>
      <c r="DE108" s="848"/>
      <c r="DF108" s="848"/>
      <c r="DG108" s="848"/>
      <c r="DH108" s="848"/>
      <c r="DI108" s="848"/>
      <c r="DJ108" s="848"/>
      <c r="DK108" s="848"/>
      <c r="DL108" s="848"/>
      <c r="DM108" s="848"/>
      <c r="DN108" s="848"/>
      <c r="DO108" s="848"/>
      <c r="DP108" s="848"/>
      <c r="DQ108" s="848"/>
      <c r="DR108" s="848"/>
      <c r="DS108" s="848"/>
      <c r="DT108" s="848"/>
      <c r="DU108" s="848"/>
      <c r="DV108" s="848"/>
      <c r="DW108" s="848"/>
      <c r="DX108" s="848"/>
      <c r="DY108" s="848"/>
      <c r="DZ108" s="849"/>
    </row>
    <row r="109" spans="1:131" s="197" customFormat="1" ht="26.25" customHeight="1" x14ac:dyDescent="0.2">
      <c r="A109" s="803" t="s">
        <v>396</v>
      </c>
      <c r="B109" s="804"/>
      <c r="C109" s="804"/>
      <c r="D109" s="804"/>
      <c r="E109" s="804"/>
      <c r="F109" s="804"/>
      <c r="G109" s="804"/>
      <c r="H109" s="804"/>
      <c r="I109" s="804"/>
      <c r="J109" s="804"/>
      <c r="K109" s="804"/>
      <c r="L109" s="804"/>
      <c r="M109" s="804"/>
      <c r="N109" s="804"/>
      <c r="O109" s="804"/>
      <c r="P109" s="804"/>
      <c r="Q109" s="804"/>
      <c r="R109" s="804"/>
      <c r="S109" s="804"/>
      <c r="T109" s="804"/>
      <c r="U109" s="804"/>
      <c r="V109" s="804"/>
      <c r="W109" s="804"/>
      <c r="X109" s="804"/>
      <c r="Y109" s="804"/>
      <c r="Z109" s="805"/>
      <c r="AA109" s="806" t="s">
        <v>397</v>
      </c>
      <c r="AB109" s="804"/>
      <c r="AC109" s="804"/>
      <c r="AD109" s="804"/>
      <c r="AE109" s="805"/>
      <c r="AF109" s="806" t="s">
        <v>293</v>
      </c>
      <c r="AG109" s="804"/>
      <c r="AH109" s="804"/>
      <c r="AI109" s="804"/>
      <c r="AJ109" s="805"/>
      <c r="AK109" s="806" t="s">
        <v>292</v>
      </c>
      <c r="AL109" s="804"/>
      <c r="AM109" s="804"/>
      <c r="AN109" s="804"/>
      <c r="AO109" s="805"/>
      <c r="AP109" s="806" t="s">
        <v>398</v>
      </c>
      <c r="AQ109" s="804"/>
      <c r="AR109" s="804"/>
      <c r="AS109" s="804"/>
      <c r="AT109" s="834"/>
      <c r="AU109" s="803" t="s">
        <v>396</v>
      </c>
      <c r="AV109" s="804"/>
      <c r="AW109" s="804"/>
      <c r="AX109" s="804"/>
      <c r="AY109" s="804"/>
      <c r="AZ109" s="804"/>
      <c r="BA109" s="804"/>
      <c r="BB109" s="804"/>
      <c r="BC109" s="804"/>
      <c r="BD109" s="804"/>
      <c r="BE109" s="804"/>
      <c r="BF109" s="804"/>
      <c r="BG109" s="804"/>
      <c r="BH109" s="804"/>
      <c r="BI109" s="804"/>
      <c r="BJ109" s="804"/>
      <c r="BK109" s="804"/>
      <c r="BL109" s="804"/>
      <c r="BM109" s="804"/>
      <c r="BN109" s="804"/>
      <c r="BO109" s="804"/>
      <c r="BP109" s="805"/>
      <c r="BQ109" s="806" t="s">
        <v>397</v>
      </c>
      <c r="BR109" s="804"/>
      <c r="BS109" s="804"/>
      <c r="BT109" s="804"/>
      <c r="BU109" s="805"/>
      <c r="BV109" s="806" t="s">
        <v>293</v>
      </c>
      <c r="BW109" s="804"/>
      <c r="BX109" s="804"/>
      <c r="BY109" s="804"/>
      <c r="BZ109" s="805"/>
      <c r="CA109" s="806" t="s">
        <v>292</v>
      </c>
      <c r="CB109" s="804"/>
      <c r="CC109" s="804"/>
      <c r="CD109" s="804"/>
      <c r="CE109" s="805"/>
      <c r="CF109" s="841" t="s">
        <v>398</v>
      </c>
      <c r="CG109" s="841"/>
      <c r="CH109" s="841"/>
      <c r="CI109" s="841"/>
      <c r="CJ109" s="841"/>
      <c r="CK109" s="806" t="s">
        <v>399</v>
      </c>
      <c r="CL109" s="804"/>
      <c r="CM109" s="804"/>
      <c r="CN109" s="804"/>
      <c r="CO109" s="804"/>
      <c r="CP109" s="804"/>
      <c r="CQ109" s="804"/>
      <c r="CR109" s="804"/>
      <c r="CS109" s="804"/>
      <c r="CT109" s="804"/>
      <c r="CU109" s="804"/>
      <c r="CV109" s="804"/>
      <c r="CW109" s="804"/>
      <c r="CX109" s="804"/>
      <c r="CY109" s="804"/>
      <c r="CZ109" s="804"/>
      <c r="DA109" s="804"/>
      <c r="DB109" s="804"/>
      <c r="DC109" s="804"/>
      <c r="DD109" s="804"/>
      <c r="DE109" s="804"/>
      <c r="DF109" s="805"/>
      <c r="DG109" s="806" t="s">
        <v>397</v>
      </c>
      <c r="DH109" s="804"/>
      <c r="DI109" s="804"/>
      <c r="DJ109" s="804"/>
      <c r="DK109" s="805"/>
      <c r="DL109" s="806" t="s">
        <v>293</v>
      </c>
      <c r="DM109" s="804"/>
      <c r="DN109" s="804"/>
      <c r="DO109" s="804"/>
      <c r="DP109" s="805"/>
      <c r="DQ109" s="806" t="s">
        <v>292</v>
      </c>
      <c r="DR109" s="804"/>
      <c r="DS109" s="804"/>
      <c r="DT109" s="804"/>
      <c r="DU109" s="805"/>
      <c r="DV109" s="806" t="s">
        <v>398</v>
      </c>
      <c r="DW109" s="804"/>
      <c r="DX109" s="804"/>
      <c r="DY109" s="804"/>
      <c r="DZ109" s="834"/>
    </row>
    <row r="110" spans="1:131" s="197" customFormat="1" ht="26.25" customHeight="1" x14ac:dyDescent="0.2">
      <c r="A110" s="713" t="s">
        <v>400</v>
      </c>
      <c r="B110" s="714"/>
      <c r="C110" s="714"/>
      <c r="D110" s="714"/>
      <c r="E110" s="714"/>
      <c r="F110" s="714"/>
      <c r="G110" s="714"/>
      <c r="H110" s="714"/>
      <c r="I110" s="714"/>
      <c r="J110" s="714"/>
      <c r="K110" s="714"/>
      <c r="L110" s="714"/>
      <c r="M110" s="714"/>
      <c r="N110" s="714"/>
      <c r="O110" s="714"/>
      <c r="P110" s="714"/>
      <c r="Q110" s="714"/>
      <c r="R110" s="714"/>
      <c r="S110" s="714"/>
      <c r="T110" s="714"/>
      <c r="U110" s="714"/>
      <c r="V110" s="714"/>
      <c r="W110" s="714"/>
      <c r="X110" s="714"/>
      <c r="Y110" s="714"/>
      <c r="Z110" s="715"/>
      <c r="AA110" s="796">
        <v>171968541</v>
      </c>
      <c r="AB110" s="797"/>
      <c r="AC110" s="797"/>
      <c r="AD110" s="797"/>
      <c r="AE110" s="798"/>
      <c r="AF110" s="799">
        <v>137756715</v>
      </c>
      <c r="AG110" s="797"/>
      <c r="AH110" s="797"/>
      <c r="AI110" s="797"/>
      <c r="AJ110" s="798"/>
      <c r="AK110" s="799">
        <v>123878958</v>
      </c>
      <c r="AL110" s="797"/>
      <c r="AM110" s="797"/>
      <c r="AN110" s="797"/>
      <c r="AO110" s="798"/>
      <c r="AP110" s="800">
        <v>3.5</v>
      </c>
      <c r="AQ110" s="801"/>
      <c r="AR110" s="801"/>
      <c r="AS110" s="801"/>
      <c r="AT110" s="802"/>
      <c r="AU110" s="835" t="s">
        <v>65</v>
      </c>
      <c r="AV110" s="836"/>
      <c r="AW110" s="836"/>
      <c r="AX110" s="836"/>
      <c r="AY110" s="836"/>
      <c r="AZ110" s="765" t="s">
        <v>401</v>
      </c>
      <c r="BA110" s="714"/>
      <c r="BB110" s="714"/>
      <c r="BC110" s="714"/>
      <c r="BD110" s="714"/>
      <c r="BE110" s="714"/>
      <c r="BF110" s="714"/>
      <c r="BG110" s="714"/>
      <c r="BH110" s="714"/>
      <c r="BI110" s="714"/>
      <c r="BJ110" s="714"/>
      <c r="BK110" s="714"/>
      <c r="BL110" s="714"/>
      <c r="BM110" s="714"/>
      <c r="BN110" s="714"/>
      <c r="BO110" s="714"/>
      <c r="BP110" s="715"/>
      <c r="BQ110" s="766">
        <v>6249084306</v>
      </c>
      <c r="BR110" s="748"/>
      <c r="BS110" s="748"/>
      <c r="BT110" s="748"/>
      <c r="BU110" s="748"/>
      <c r="BV110" s="748">
        <v>6059353244</v>
      </c>
      <c r="BW110" s="748"/>
      <c r="BX110" s="748"/>
      <c r="BY110" s="748"/>
      <c r="BZ110" s="748"/>
      <c r="CA110" s="748">
        <v>5849226077</v>
      </c>
      <c r="CB110" s="748"/>
      <c r="CC110" s="748"/>
      <c r="CD110" s="748"/>
      <c r="CE110" s="748"/>
      <c r="CF110" s="775">
        <v>163.69999999999999</v>
      </c>
      <c r="CG110" s="776"/>
      <c r="CH110" s="776"/>
      <c r="CI110" s="776"/>
      <c r="CJ110" s="776"/>
      <c r="CK110" s="831" t="s">
        <v>402</v>
      </c>
      <c r="CL110" s="725"/>
      <c r="CM110" s="765" t="s">
        <v>403</v>
      </c>
      <c r="CN110" s="714"/>
      <c r="CO110" s="714"/>
      <c r="CP110" s="714"/>
      <c r="CQ110" s="714"/>
      <c r="CR110" s="714"/>
      <c r="CS110" s="714"/>
      <c r="CT110" s="714"/>
      <c r="CU110" s="714"/>
      <c r="CV110" s="714"/>
      <c r="CW110" s="714"/>
      <c r="CX110" s="714"/>
      <c r="CY110" s="714"/>
      <c r="CZ110" s="714"/>
      <c r="DA110" s="714"/>
      <c r="DB110" s="714"/>
      <c r="DC110" s="714"/>
      <c r="DD110" s="714"/>
      <c r="DE110" s="714"/>
      <c r="DF110" s="715"/>
      <c r="DG110" s="766">
        <v>7342497</v>
      </c>
      <c r="DH110" s="748"/>
      <c r="DI110" s="748"/>
      <c r="DJ110" s="748"/>
      <c r="DK110" s="748"/>
      <c r="DL110" s="748">
        <v>6420878</v>
      </c>
      <c r="DM110" s="748"/>
      <c r="DN110" s="748"/>
      <c r="DO110" s="748"/>
      <c r="DP110" s="748"/>
      <c r="DQ110" s="748">
        <v>5509504</v>
      </c>
      <c r="DR110" s="748"/>
      <c r="DS110" s="748"/>
      <c r="DT110" s="748"/>
      <c r="DU110" s="748"/>
      <c r="DV110" s="749">
        <v>0.2</v>
      </c>
      <c r="DW110" s="749"/>
      <c r="DX110" s="749"/>
      <c r="DY110" s="749"/>
      <c r="DZ110" s="750"/>
    </row>
    <row r="111" spans="1:131" s="197" customFormat="1" ht="26.25" customHeight="1" x14ac:dyDescent="0.2">
      <c r="A111" s="680" t="s">
        <v>404</v>
      </c>
      <c r="B111" s="681"/>
      <c r="C111" s="681"/>
      <c r="D111" s="681"/>
      <c r="E111" s="681"/>
      <c r="F111" s="681"/>
      <c r="G111" s="681"/>
      <c r="H111" s="681"/>
      <c r="I111" s="681"/>
      <c r="J111" s="681"/>
      <c r="K111" s="681"/>
      <c r="L111" s="681"/>
      <c r="M111" s="681"/>
      <c r="N111" s="681"/>
      <c r="O111" s="681"/>
      <c r="P111" s="681"/>
      <c r="Q111" s="681"/>
      <c r="R111" s="681"/>
      <c r="S111" s="681"/>
      <c r="T111" s="681"/>
      <c r="U111" s="681"/>
      <c r="V111" s="681"/>
      <c r="W111" s="681"/>
      <c r="X111" s="681"/>
      <c r="Y111" s="681"/>
      <c r="Z111" s="823"/>
      <c r="AA111" s="824" t="s">
        <v>405</v>
      </c>
      <c r="AB111" s="825"/>
      <c r="AC111" s="825"/>
      <c r="AD111" s="825"/>
      <c r="AE111" s="826"/>
      <c r="AF111" s="827" t="s">
        <v>405</v>
      </c>
      <c r="AG111" s="825"/>
      <c r="AH111" s="825"/>
      <c r="AI111" s="825"/>
      <c r="AJ111" s="826"/>
      <c r="AK111" s="827" t="s">
        <v>113</v>
      </c>
      <c r="AL111" s="825"/>
      <c r="AM111" s="825"/>
      <c r="AN111" s="825"/>
      <c r="AO111" s="826"/>
      <c r="AP111" s="828" t="s">
        <v>405</v>
      </c>
      <c r="AQ111" s="829"/>
      <c r="AR111" s="829"/>
      <c r="AS111" s="829"/>
      <c r="AT111" s="830"/>
      <c r="AU111" s="837"/>
      <c r="AV111" s="838"/>
      <c r="AW111" s="838"/>
      <c r="AX111" s="838"/>
      <c r="AY111" s="838"/>
      <c r="AZ111" s="721" t="s">
        <v>406</v>
      </c>
      <c r="BA111" s="658"/>
      <c r="BB111" s="658"/>
      <c r="BC111" s="658"/>
      <c r="BD111" s="658"/>
      <c r="BE111" s="658"/>
      <c r="BF111" s="658"/>
      <c r="BG111" s="658"/>
      <c r="BH111" s="658"/>
      <c r="BI111" s="658"/>
      <c r="BJ111" s="658"/>
      <c r="BK111" s="658"/>
      <c r="BL111" s="658"/>
      <c r="BM111" s="658"/>
      <c r="BN111" s="658"/>
      <c r="BO111" s="658"/>
      <c r="BP111" s="659"/>
      <c r="BQ111" s="722">
        <v>73325378</v>
      </c>
      <c r="BR111" s="723"/>
      <c r="BS111" s="723"/>
      <c r="BT111" s="723"/>
      <c r="BU111" s="723"/>
      <c r="BV111" s="723">
        <v>64739204</v>
      </c>
      <c r="BW111" s="723"/>
      <c r="BX111" s="723"/>
      <c r="BY111" s="723"/>
      <c r="BZ111" s="723"/>
      <c r="CA111" s="723">
        <v>53825896</v>
      </c>
      <c r="CB111" s="723"/>
      <c r="CC111" s="723"/>
      <c r="CD111" s="723"/>
      <c r="CE111" s="723"/>
      <c r="CF111" s="784">
        <v>1.5</v>
      </c>
      <c r="CG111" s="785"/>
      <c r="CH111" s="785"/>
      <c r="CI111" s="785"/>
      <c r="CJ111" s="785"/>
      <c r="CK111" s="832"/>
      <c r="CL111" s="727"/>
      <c r="CM111" s="721" t="s">
        <v>407</v>
      </c>
      <c r="CN111" s="658"/>
      <c r="CO111" s="658"/>
      <c r="CP111" s="658"/>
      <c r="CQ111" s="658"/>
      <c r="CR111" s="658"/>
      <c r="CS111" s="658"/>
      <c r="CT111" s="658"/>
      <c r="CU111" s="658"/>
      <c r="CV111" s="658"/>
      <c r="CW111" s="658"/>
      <c r="CX111" s="658"/>
      <c r="CY111" s="658"/>
      <c r="CZ111" s="658"/>
      <c r="DA111" s="658"/>
      <c r="DB111" s="658"/>
      <c r="DC111" s="658"/>
      <c r="DD111" s="658"/>
      <c r="DE111" s="658"/>
      <c r="DF111" s="659"/>
      <c r="DG111" s="722" t="s">
        <v>405</v>
      </c>
      <c r="DH111" s="723"/>
      <c r="DI111" s="723"/>
      <c r="DJ111" s="723"/>
      <c r="DK111" s="723"/>
      <c r="DL111" s="723" t="s">
        <v>405</v>
      </c>
      <c r="DM111" s="723"/>
      <c r="DN111" s="723"/>
      <c r="DO111" s="723"/>
      <c r="DP111" s="723"/>
      <c r="DQ111" s="723" t="s">
        <v>405</v>
      </c>
      <c r="DR111" s="723"/>
      <c r="DS111" s="723"/>
      <c r="DT111" s="723"/>
      <c r="DU111" s="723"/>
      <c r="DV111" s="700" t="s">
        <v>113</v>
      </c>
      <c r="DW111" s="700"/>
      <c r="DX111" s="700"/>
      <c r="DY111" s="700"/>
      <c r="DZ111" s="701"/>
    </row>
    <row r="112" spans="1:131" s="197" customFormat="1" ht="26.25" customHeight="1" x14ac:dyDescent="0.2">
      <c r="A112" s="817" t="s">
        <v>408</v>
      </c>
      <c r="B112" s="818"/>
      <c r="C112" s="658" t="s">
        <v>409</v>
      </c>
      <c r="D112" s="658"/>
      <c r="E112" s="658"/>
      <c r="F112" s="658"/>
      <c r="G112" s="658"/>
      <c r="H112" s="658"/>
      <c r="I112" s="658"/>
      <c r="J112" s="658"/>
      <c r="K112" s="658"/>
      <c r="L112" s="658"/>
      <c r="M112" s="658"/>
      <c r="N112" s="658"/>
      <c r="O112" s="658"/>
      <c r="P112" s="658"/>
      <c r="Q112" s="658"/>
      <c r="R112" s="658"/>
      <c r="S112" s="658"/>
      <c r="T112" s="658"/>
      <c r="U112" s="658"/>
      <c r="V112" s="658"/>
      <c r="W112" s="658"/>
      <c r="X112" s="658"/>
      <c r="Y112" s="658"/>
      <c r="Z112" s="659"/>
      <c r="AA112" s="685">
        <v>310052508</v>
      </c>
      <c r="AB112" s="686"/>
      <c r="AC112" s="686"/>
      <c r="AD112" s="686"/>
      <c r="AE112" s="687"/>
      <c r="AF112" s="688">
        <v>300348699</v>
      </c>
      <c r="AG112" s="686"/>
      <c r="AH112" s="686"/>
      <c r="AI112" s="686"/>
      <c r="AJ112" s="687"/>
      <c r="AK112" s="688">
        <v>293516922</v>
      </c>
      <c r="AL112" s="686"/>
      <c r="AM112" s="686"/>
      <c r="AN112" s="686"/>
      <c r="AO112" s="687"/>
      <c r="AP112" s="730">
        <v>8.1999999999999993</v>
      </c>
      <c r="AQ112" s="731"/>
      <c r="AR112" s="731"/>
      <c r="AS112" s="731"/>
      <c r="AT112" s="732"/>
      <c r="AU112" s="837"/>
      <c r="AV112" s="838"/>
      <c r="AW112" s="838"/>
      <c r="AX112" s="838"/>
      <c r="AY112" s="838"/>
      <c r="AZ112" s="721" t="s">
        <v>410</v>
      </c>
      <c r="BA112" s="658"/>
      <c r="BB112" s="658"/>
      <c r="BC112" s="658"/>
      <c r="BD112" s="658"/>
      <c r="BE112" s="658"/>
      <c r="BF112" s="658"/>
      <c r="BG112" s="658"/>
      <c r="BH112" s="658"/>
      <c r="BI112" s="658"/>
      <c r="BJ112" s="658"/>
      <c r="BK112" s="658"/>
      <c r="BL112" s="658"/>
      <c r="BM112" s="658"/>
      <c r="BN112" s="658"/>
      <c r="BO112" s="658"/>
      <c r="BP112" s="659"/>
      <c r="BQ112" s="722">
        <v>1163015092</v>
      </c>
      <c r="BR112" s="723"/>
      <c r="BS112" s="723"/>
      <c r="BT112" s="723"/>
      <c r="BU112" s="723"/>
      <c r="BV112" s="723">
        <v>1183580358</v>
      </c>
      <c r="BW112" s="723"/>
      <c r="BX112" s="723"/>
      <c r="BY112" s="723"/>
      <c r="BZ112" s="723"/>
      <c r="CA112" s="723">
        <v>1130382777</v>
      </c>
      <c r="CB112" s="723"/>
      <c r="CC112" s="723"/>
      <c r="CD112" s="723"/>
      <c r="CE112" s="723"/>
      <c r="CF112" s="784">
        <v>31.6</v>
      </c>
      <c r="CG112" s="785"/>
      <c r="CH112" s="785"/>
      <c r="CI112" s="785"/>
      <c r="CJ112" s="785"/>
      <c r="CK112" s="832"/>
      <c r="CL112" s="727"/>
      <c r="CM112" s="721" t="s">
        <v>411</v>
      </c>
      <c r="CN112" s="658"/>
      <c r="CO112" s="658"/>
      <c r="CP112" s="658"/>
      <c r="CQ112" s="658"/>
      <c r="CR112" s="658"/>
      <c r="CS112" s="658"/>
      <c r="CT112" s="658"/>
      <c r="CU112" s="658"/>
      <c r="CV112" s="658"/>
      <c r="CW112" s="658"/>
      <c r="CX112" s="658"/>
      <c r="CY112" s="658"/>
      <c r="CZ112" s="658"/>
      <c r="DA112" s="658"/>
      <c r="DB112" s="658"/>
      <c r="DC112" s="658"/>
      <c r="DD112" s="658"/>
      <c r="DE112" s="658"/>
      <c r="DF112" s="659"/>
      <c r="DG112" s="722" t="s">
        <v>405</v>
      </c>
      <c r="DH112" s="723"/>
      <c r="DI112" s="723"/>
      <c r="DJ112" s="723"/>
      <c r="DK112" s="723"/>
      <c r="DL112" s="723" t="s">
        <v>405</v>
      </c>
      <c r="DM112" s="723"/>
      <c r="DN112" s="723"/>
      <c r="DO112" s="723"/>
      <c r="DP112" s="723"/>
      <c r="DQ112" s="723" t="s">
        <v>113</v>
      </c>
      <c r="DR112" s="723"/>
      <c r="DS112" s="723"/>
      <c r="DT112" s="723"/>
      <c r="DU112" s="723"/>
      <c r="DV112" s="700" t="s">
        <v>113</v>
      </c>
      <c r="DW112" s="700"/>
      <c r="DX112" s="700"/>
      <c r="DY112" s="700"/>
      <c r="DZ112" s="701"/>
    </row>
    <row r="113" spans="1:130" s="197" customFormat="1" ht="26.25" customHeight="1" x14ac:dyDescent="0.2">
      <c r="A113" s="819"/>
      <c r="B113" s="820"/>
      <c r="C113" s="658" t="s">
        <v>412</v>
      </c>
      <c r="D113" s="658"/>
      <c r="E113" s="658"/>
      <c r="F113" s="658"/>
      <c r="G113" s="658"/>
      <c r="H113" s="658"/>
      <c r="I113" s="658"/>
      <c r="J113" s="658"/>
      <c r="K113" s="658"/>
      <c r="L113" s="658"/>
      <c r="M113" s="658"/>
      <c r="N113" s="658"/>
      <c r="O113" s="658"/>
      <c r="P113" s="658"/>
      <c r="Q113" s="658"/>
      <c r="R113" s="658"/>
      <c r="S113" s="658"/>
      <c r="T113" s="658"/>
      <c r="U113" s="658"/>
      <c r="V113" s="658"/>
      <c r="W113" s="658"/>
      <c r="X113" s="658"/>
      <c r="Y113" s="658"/>
      <c r="Z113" s="659"/>
      <c r="AA113" s="685">
        <v>116073885</v>
      </c>
      <c r="AB113" s="686"/>
      <c r="AC113" s="686"/>
      <c r="AD113" s="686"/>
      <c r="AE113" s="687"/>
      <c r="AF113" s="688">
        <v>117757019</v>
      </c>
      <c r="AG113" s="686"/>
      <c r="AH113" s="686"/>
      <c r="AI113" s="686"/>
      <c r="AJ113" s="687"/>
      <c r="AK113" s="688">
        <v>114333230</v>
      </c>
      <c r="AL113" s="686"/>
      <c r="AM113" s="686"/>
      <c r="AN113" s="686"/>
      <c r="AO113" s="687"/>
      <c r="AP113" s="730">
        <v>3.2</v>
      </c>
      <c r="AQ113" s="731"/>
      <c r="AR113" s="731"/>
      <c r="AS113" s="731"/>
      <c r="AT113" s="732"/>
      <c r="AU113" s="837"/>
      <c r="AV113" s="838"/>
      <c r="AW113" s="838"/>
      <c r="AX113" s="838"/>
      <c r="AY113" s="838"/>
      <c r="AZ113" s="721" t="s">
        <v>413</v>
      </c>
      <c r="BA113" s="658"/>
      <c r="BB113" s="658"/>
      <c r="BC113" s="658"/>
      <c r="BD113" s="658"/>
      <c r="BE113" s="658"/>
      <c r="BF113" s="658"/>
      <c r="BG113" s="658"/>
      <c r="BH113" s="658"/>
      <c r="BI113" s="658"/>
      <c r="BJ113" s="658"/>
      <c r="BK113" s="658"/>
      <c r="BL113" s="658"/>
      <c r="BM113" s="658"/>
      <c r="BN113" s="658"/>
      <c r="BO113" s="658"/>
      <c r="BP113" s="659"/>
      <c r="BQ113" s="722" t="s">
        <v>405</v>
      </c>
      <c r="BR113" s="723"/>
      <c r="BS113" s="723"/>
      <c r="BT113" s="723"/>
      <c r="BU113" s="723"/>
      <c r="BV113" s="723" t="s">
        <v>405</v>
      </c>
      <c r="BW113" s="723"/>
      <c r="BX113" s="723"/>
      <c r="BY113" s="723"/>
      <c r="BZ113" s="723"/>
      <c r="CA113" s="723" t="s">
        <v>405</v>
      </c>
      <c r="CB113" s="723"/>
      <c r="CC113" s="723"/>
      <c r="CD113" s="723"/>
      <c r="CE113" s="723"/>
      <c r="CF113" s="784" t="s">
        <v>405</v>
      </c>
      <c r="CG113" s="785"/>
      <c r="CH113" s="785"/>
      <c r="CI113" s="785"/>
      <c r="CJ113" s="785"/>
      <c r="CK113" s="832"/>
      <c r="CL113" s="727"/>
      <c r="CM113" s="721" t="s">
        <v>414</v>
      </c>
      <c r="CN113" s="658"/>
      <c r="CO113" s="658"/>
      <c r="CP113" s="658"/>
      <c r="CQ113" s="658"/>
      <c r="CR113" s="658"/>
      <c r="CS113" s="658"/>
      <c r="CT113" s="658"/>
      <c r="CU113" s="658"/>
      <c r="CV113" s="658"/>
      <c r="CW113" s="658"/>
      <c r="CX113" s="658"/>
      <c r="CY113" s="658"/>
      <c r="CZ113" s="658"/>
      <c r="DA113" s="658"/>
      <c r="DB113" s="658"/>
      <c r="DC113" s="658"/>
      <c r="DD113" s="658"/>
      <c r="DE113" s="658"/>
      <c r="DF113" s="659"/>
      <c r="DG113" s="722" t="s">
        <v>405</v>
      </c>
      <c r="DH113" s="723"/>
      <c r="DI113" s="723"/>
      <c r="DJ113" s="723"/>
      <c r="DK113" s="723"/>
      <c r="DL113" s="723" t="s">
        <v>113</v>
      </c>
      <c r="DM113" s="723"/>
      <c r="DN113" s="723"/>
      <c r="DO113" s="723"/>
      <c r="DP113" s="723"/>
      <c r="DQ113" s="723" t="s">
        <v>405</v>
      </c>
      <c r="DR113" s="723"/>
      <c r="DS113" s="723"/>
      <c r="DT113" s="723"/>
      <c r="DU113" s="723"/>
      <c r="DV113" s="700" t="s">
        <v>405</v>
      </c>
      <c r="DW113" s="700"/>
      <c r="DX113" s="700"/>
      <c r="DY113" s="700"/>
      <c r="DZ113" s="701"/>
    </row>
    <row r="114" spans="1:130" s="197" customFormat="1" ht="26.25" customHeight="1" x14ac:dyDescent="0.2">
      <c r="A114" s="819"/>
      <c r="B114" s="820"/>
      <c r="C114" s="658" t="s">
        <v>415</v>
      </c>
      <c r="D114" s="658"/>
      <c r="E114" s="658"/>
      <c r="F114" s="658"/>
      <c r="G114" s="658"/>
      <c r="H114" s="658"/>
      <c r="I114" s="658"/>
      <c r="J114" s="658"/>
      <c r="K114" s="658"/>
      <c r="L114" s="658"/>
      <c r="M114" s="658"/>
      <c r="N114" s="658"/>
      <c r="O114" s="658"/>
      <c r="P114" s="658"/>
      <c r="Q114" s="658"/>
      <c r="R114" s="658"/>
      <c r="S114" s="658"/>
      <c r="T114" s="658"/>
      <c r="U114" s="658"/>
      <c r="V114" s="658"/>
      <c r="W114" s="658"/>
      <c r="X114" s="658"/>
      <c r="Y114" s="658"/>
      <c r="Z114" s="659"/>
      <c r="AA114" s="685" t="s">
        <v>113</v>
      </c>
      <c r="AB114" s="686"/>
      <c r="AC114" s="686"/>
      <c r="AD114" s="686"/>
      <c r="AE114" s="687"/>
      <c r="AF114" s="688" t="s">
        <v>405</v>
      </c>
      <c r="AG114" s="686"/>
      <c r="AH114" s="686"/>
      <c r="AI114" s="686"/>
      <c r="AJ114" s="687"/>
      <c r="AK114" s="688" t="s">
        <v>405</v>
      </c>
      <c r="AL114" s="686"/>
      <c r="AM114" s="686"/>
      <c r="AN114" s="686"/>
      <c r="AO114" s="687"/>
      <c r="AP114" s="730" t="s">
        <v>405</v>
      </c>
      <c r="AQ114" s="731"/>
      <c r="AR114" s="731"/>
      <c r="AS114" s="731"/>
      <c r="AT114" s="732"/>
      <c r="AU114" s="837"/>
      <c r="AV114" s="838"/>
      <c r="AW114" s="838"/>
      <c r="AX114" s="838"/>
      <c r="AY114" s="838"/>
      <c r="AZ114" s="721" t="s">
        <v>416</v>
      </c>
      <c r="BA114" s="658"/>
      <c r="BB114" s="658"/>
      <c r="BC114" s="658"/>
      <c r="BD114" s="658"/>
      <c r="BE114" s="658"/>
      <c r="BF114" s="658"/>
      <c r="BG114" s="658"/>
      <c r="BH114" s="658"/>
      <c r="BI114" s="658"/>
      <c r="BJ114" s="658"/>
      <c r="BK114" s="658"/>
      <c r="BL114" s="658"/>
      <c r="BM114" s="658"/>
      <c r="BN114" s="658"/>
      <c r="BO114" s="658"/>
      <c r="BP114" s="659"/>
      <c r="BQ114" s="722">
        <v>1031464215</v>
      </c>
      <c r="BR114" s="723"/>
      <c r="BS114" s="723"/>
      <c r="BT114" s="723"/>
      <c r="BU114" s="723"/>
      <c r="BV114" s="723">
        <v>1015620950</v>
      </c>
      <c r="BW114" s="723"/>
      <c r="BX114" s="723"/>
      <c r="BY114" s="723"/>
      <c r="BZ114" s="723"/>
      <c r="CA114" s="723">
        <v>963710433</v>
      </c>
      <c r="CB114" s="723"/>
      <c r="CC114" s="723"/>
      <c r="CD114" s="723"/>
      <c r="CE114" s="723"/>
      <c r="CF114" s="784">
        <v>27</v>
      </c>
      <c r="CG114" s="785"/>
      <c r="CH114" s="785"/>
      <c r="CI114" s="785"/>
      <c r="CJ114" s="785"/>
      <c r="CK114" s="832"/>
      <c r="CL114" s="727"/>
      <c r="CM114" s="721" t="s">
        <v>417</v>
      </c>
      <c r="CN114" s="658"/>
      <c r="CO114" s="658"/>
      <c r="CP114" s="658"/>
      <c r="CQ114" s="658"/>
      <c r="CR114" s="658"/>
      <c r="CS114" s="658"/>
      <c r="CT114" s="658"/>
      <c r="CU114" s="658"/>
      <c r="CV114" s="658"/>
      <c r="CW114" s="658"/>
      <c r="CX114" s="658"/>
      <c r="CY114" s="658"/>
      <c r="CZ114" s="658"/>
      <c r="DA114" s="658"/>
      <c r="DB114" s="658"/>
      <c r="DC114" s="658"/>
      <c r="DD114" s="658"/>
      <c r="DE114" s="658"/>
      <c r="DF114" s="659"/>
      <c r="DG114" s="722">
        <v>3595169</v>
      </c>
      <c r="DH114" s="723"/>
      <c r="DI114" s="723"/>
      <c r="DJ114" s="723"/>
      <c r="DK114" s="723"/>
      <c r="DL114" s="723">
        <v>2701487</v>
      </c>
      <c r="DM114" s="723"/>
      <c r="DN114" s="723"/>
      <c r="DO114" s="723"/>
      <c r="DP114" s="723"/>
      <c r="DQ114" s="723" t="s">
        <v>405</v>
      </c>
      <c r="DR114" s="723"/>
      <c r="DS114" s="723"/>
      <c r="DT114" s="723"/>
      <c r="DU114" s="723"/>
      <c r="DV114" s="700" t="s">
        <v>405</v>
      </c>
      <c r="DW114" s="700"/>
      <c r="DX114" s="700"/>
      <c r="DY114" s="700"/>
      <c r="DZ114" s="701"/>
    </row>
    <row r="115" spans="1:130" s="197" customFormat="1" ht="26.25" customHeight="1" x14ac:dyDescent="0.2">
      <c r="A115" s="819"/>
      <c r="B115" s="820"/>
      <c r="C115" s="658" t="s">
        <v>418</v>
      </c>
      <c r="D115" s="658"/>
      <c r="E115" s="658"/>
      <c r="F115" s="658"/>
      <c r="G115" s="658"/>
      <c r="H115" s="658"/>
      <c r="I115" s="658"/>
      <c r="J115" s="658"/>
      <c r="K115" s="658"/>
      <c r="L115" s="658"/>
      <c r="M115" s="658"/>
      <c r="N115" s="658"/>
      <c r="O115" s="658"/>
      <c r="P115" s="658"/>
      <c r="Q115" s="658"/>
      <c r="R115" s="658"/>
      <c r="S115" s="658"/>
      <c r="T115" s="658"/>
      <c r="U115" s="658"/>
      <c r="V115" s="658"/>
      <c r="W115" s="658"/>
      <c r="X115" s="658"/>
      <c r="Y115" s="658"/>
      <c r="Z115" s="659"/>
      <c r="AA115" s="685">
        <v>3167934</v>
      </c>
      <c r="AB115" s="686"/>
      <c r="AC115" s="686"/>
      <c r="AD115" s="686"/>
      <c r="AE115" s="687"/>
      <c r="AF115" s="688">
        <v>3063107</v>
      </c>
      <c r="AG115" s="686"/>
      <c r="AH115" s="686"/>
      <c r="AI115" s="686"/>
      <c r="AJ115" s="687"/>
      <c r="AK115" s="688">
        <v>5109184</v>
      </c>
      <c r="AL115" s="686"/>
      <c r="AM115" s="686"/>
      <c r="AN115" s="686"/>
      <c r="AO115" s="687"/>
      <c r="AP115" s="730">
        <v>0.1</v>
      </c>
      <c r="AQ115" s="731"/>
      <c r="AR115" s="731"/>
      <c r="AS115" s="731"/>
      <c r="AT115" s="732"/>
      <c r="AU115" s="837"/>
      <c r="AV115" s="838"/>
      <c r="AW115" s="838"/>
      <c r="AX115" s="838"/>
      <c r="AY115" s="838"/>
      <c r="AZ115" s="721" t="s">
        <v>419</v>
      </c>
      <c r="BA115" s="658"/>
      <c r="BB115" s="658"/>
      <c r="BC115" s="658"/>
      <c r="BD115" s="658"/>
      <c r="BE115" s="658"/>
      <c r="BF115" s="658"/>
      <c r="BG115" s="658"/>
      <c r="BH115" s="658"/>
      <c r="BI115" s="658"/>
      <c r="BJ115" s="658"/>
      <c r="BK115" s="658"/>
      <c r="BL115" s="658"/>
      <c r="BM115" s="658"/>
      <c r="BN115" s="658"/>
      <c r="BO115" s="658"/>
      <c r="BP115" s="659"/>
      <c r="BQ115" s="722">
        <v>32236144</v>
      </c>
      <c r="BR115" s="723"/>
      <c r="BS115" s="723"/>
      <c r="BT115" s="723"/>
      <c r="BU115" s="723"/>
      <c r="BV115" s="723">
        <v>30251476</v>
      </c>
      <c r="BW115" s="723"/>
      <c r="BX115" s="723"/>
      <c r="BY115" s="723"/>
      <c r="BZ115" s="723"/>
      <c r="CA115" s="723">
        <v>29319691</v>
      </c>
      <c r="CB115" s="723"/>
      <c r="CC115" s="723"/>
      <c r="CD115" s="723"/>
      <c r="CE115" s="723"/>
      <c r="CF115" s="784">
        <v>0.8</v>
      </c>
      <c r="CG115" s="785"/>
      <c r="CH115" s="785"/>
      <c r="CI115" s="785"/>
      <c r="CJ115" s="785"/>
      <c r="CK115" s="832"/>
      <c r="CL115" s="727"/>
      <c r="CM115" s="721" t="s">
        <v>420</v>
      </c>
      <c r="CN115" s="658"/>
      <c r="CO115" s="658"/>
      <c r="CP115" s="658"/>
      <c r="CQ115" s="658"/>
      <c r="CR115" s="658"/>
      <c r="CS115" s="658"/>
      <c r="CT115" s="658"/>
      <c r="CU115" s="658"/>
      <c r="CV115" s="658"/>
      <c r="CW115" s="658"/>
      <c r="CX115" s="658"/>
      <c r="CY115" s="658"/>
      <c r="CZ115" s="658"/>
      <c r="DA115" s="658"/>
      <c r="DB115" s="658"/>
      <c r="DC115" s="658"/>
      <c r="DD115" s="658"/>
      <c r="DE115" s="658"/>
      <c r="DF115" s="659"/>
      <c r="DG115" s="722" t="s">
        <v>405</v>
      </c>
      <c r="DH115" s="723"/>
      <c r="DI115" s="723"/>
      <c r="DJ115" s="723"/>
      <c r="DK115" s="723"/>
      <c r="DL115" s="723" t="s">
        <v>113</v>
      </c>
      <c r="DM115" s="723"/>
      <c r="DN115" s="723"/>
      <c r="DO115" s="723"/>
      <c r="DP115" s="723"/>
      <c r="DQ115" s="723" t="s">
        <v>405</v>
      </c>
      <c r="DR115" s="723"/>
      <c r="DS115" s="723"/>
      <c r="DT115" s="723"/>
      <c r="DU115" s="723"/>
      <c r="DV115" s="700" t="s">
        <v>405</v>
      </c>
      <c r="DW115" s="700"/>
      <c r="DX115" s="700"/>
      <c r="DY115" s="700"/>
      <c r="DZ115" s="701"/>
    </row>
    <row r="116" spans="1:130" s="197" customFormat="1" ht="26.25" customHeight="1" x14ac:dyDescent="0.2">
      <c r="A116" s="821"/>
      <c r="B116" s="822"/>
      <c r="C116" s="745" t="s">
        <v>421</v>
      </c>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6"/>
      <c r="AA116" s="685" t="s">
        <v>405</v>
      </c>
      <c r="AB116" s="686"/>
      <c r="AC116" s="686"/>
      <c r="AD116" s="686"/>
      <c r="AE116" s="687"/>
      <c r="AF116" s="688" t="s">
        <v>405</v>
      </c>
      <c r="AG116" s="686"/>
      <c r="AH116" s="686"/>
      <c r="AI116" s="686"/>
      <c r="AJ116" s="687"/>
      <c r="AK116" s="688" t="s">
        <v>405</v>
      </c>
      <c r="AL116" s="686"/>
      <c r="AM116" s="686"/>
      <c r="AN116" s="686"/>
      <c r="AO116" s="687"/>
      <c r="AP116" s="730" t="s">
        <v>405</v>
      </c>
      <c r="AQ116" s="731"/>
      <c r="AR116" s="731"/>
      <c r="AS116" s="731"/>
      <c r="AT116" s="732"/>
      <c r="AU116" s="837"/>
      <c r="AV116" s="838"/>
      <c r="AW116" s="838"/>
      <c r="AX116" s="838"/>
      <c r="AY116" s="838"/>
      <c r="AZ116" s="772" t="s">
        <v>422</v>
      </c>
      <c r="BA116" s="773"/>
      <c r="BB116" s="773"/>
      <c r="BC116" s="773"/>
      <c r="BD116" s="773"/>
      <c r="BE116" s="773"/>
      <c r="BF116" s="773"/>
      <c r="BG116" s="773"/>
      <c r="BH116" s="773"/>
      <c r="BI116" s="773"/>
      <c r="BJ116" s="773"/>
      <c r="BK116" s="773"/>
      <c r="BL116" s="773"/>
      <c r="BM116" s="773"/>
      <c r="BN116" s="773"/>
      <c r="BO116" s="773"/>
      <c r="BP116" s="774"/>
      <c r="BQ116" s="722" t="s">
        <v>405</v>
      </c>
      <c r="BR116" s="723"/>
      <c r="BS116" s="723"/>
      <c r="BT116" s="723"/>
      <c r="BU116" s="723"/>
      <c r="BV116" s="723" t="s">
        <v>405</v>
      </c>
      <c r="BW116" s="723"/>
      <c r="BX116" s="723"/>
      <c r="BY116" s="723"/>
      <c r="BZ116" s="723"/>
      <c r="CA116" s="723" t="s">
        <v>423</v>
      </c>
      <c r="CB116" s="723"/>
      <c r="CC116" s="723"/>
      <c r="CD116" s="723"/>
      <c r="CE116" s="723"/>
      <c r="CF116" s="784" t="s">
        <v>405</v>
      </c>
      <c r="CG116" s="785"/>
      <c r="CH116" s="785"/>
      <c r="CI116" s="785"/>
      <c r="CJ116" s="785"/>
      <c r="CK116" s="832"/>
      <c r="CL116" s="727"/>
      <c r="CM116" s="721" t="s">
        <v>424</v>
      </c>
      <c r="CN116" s="658"/>
      <c r="CO116" s="658"/>
      <c r="CP116" s="658"/>
      <c r="CQ116" s="658"/>
      <c r="CR116" s="658"/>
      <c r="CS116" s="658"/>
      <c r="CT116" s="658"/>
      <c r="CU116" s="658"/>
      <c r="CV116" s="658"/>
      <c r="CW116" s="658"/>
      <c r="CX116" s="658"/>
      <c r="CY116" s="658"/>
      <c r="CZ116" s="658"/>
      <c r="DA116" s="658"/>
      <c r="DB116" s="658"/>
      <c r="DC116" s="658"/>
      <c r="DD116" s="658"/>
      <c r="DE116" s="658"/>
      <c r="DF116" s="659"/>
      <c r="DG116" s="722" t="s">
        <v>113</v>
      </c>
      <c r="DH116" s="723"/>
      <c r="DI116" s="723"/>
      <c r="DJ116" s="723"/>
      <c r="DK116" s="723"/>
      <c r="DL116" s="723" t="s">
        <v>405</v>
      </c>
      <c r="DM116" s="723"/>
      <c r="DN116" s="723"/>
      <c r="DO116" s="723"/>
      <c r="DP116" s="723"/>
      <c r="DQ116" s="723" t="s">
        <v>405</v>
      </c>
      <c r="DR116" s="723"/>
      <c r="DS116" s="723"/>
      <c r="DT116" s="723"/>
      <c r="DU116" s="723"/>
      <c r="DV116" s="700" t="s">
        <v>405</v>
      </c>
      <c r="DW116" s="700"/>
      <c r="DX116" s="700"/>
      <c r="DY116" s="700"/>
      <c r="DZ116" s="701"/>
    </row>
    <row r="117" spans="1:130" s="197" customFormat="1" ht="26.25" customHeight="1" x14ac:dyDescent="0.2">
      <c r="A117" s="803" t="s">
        <v>150</v>
      </c>
      <c r="B117" s="804"/>
      <c r="C117" s="804"/>
      <c r="D117" s="804"/>
      <c r="E117" s="804"/>
      <c r="F117" s="804"/>
      <c r="G117" s="804"/>
      <c r="H117" s="804"/>
      <c r="I117" s="804"/>
      <c r="J117" s="804"/>
      <c r="K117" s="804"/>
      <c r="L117" s="804"/>
      <c r="M117" s="804"/>
      <c r="N117" s="804"/>
      <c r="O117" s="804"/>
      <c r="P117" s="804"/>
      <c r="Q117" s="804"/>
      <c r="R117" s="804"/>
      <c r="S117" s="804"/>
      <c r="T117" s="804"/>
      <c r="U117" s="804"/>
      <c r="V117" s="804"/>
      <c r="W117" s="804"/>
      <c r="X117" s="804"/>
      <c r="Y117" s="786" t="s">
        <v>425</v>
      </c>
      <c r="Z117" s="805"/>
      <c r="AA117" s="810">
        <v>601262868</v>
      </c>
      <c r="AB117" s="811"/>
      <c r="AC117" s="811"/>
      <c r="AD117" s="811"/>
      <c r="AE117" s="812"/>
      <c r="AF117" s="813">
        <v>558925540</v>
      </c>
      <c r="AG117" s="811"/>
      <c r="AH117" s="811"/>
      <c r="AI117" s="811"/>
      <c r="AJ117" s="812"/>
      <c r="AK117" s="813">
        <v>536838294</v>
      </c>
      <c r="AL117" s="811"/>
      <c r="AM117" s="811"/>
      <c r="AN117" s="811"/>
      <c r="AO117" s="812"/>
      <c r="AP117" s="814"/>
      <c r="AQ117" s="815"/>
      <c r="AR117" s="815"/>
      <c r="AS117" s="815"/>
      <c r="AT117" s="816"/>
      <c r="AU117" s="837"/>
      <c r="AV117" s="838"/>
      <c r="AW117" s="838"/>
      <c r="AX117" s="838"/>
      <c r="AY117" s="838"/>
      <c r="AZ117" s="721" t="s">
        <v>426</v>
      </c>
      <c r="BA117" s="658"/>
      <c r="BB117" s="658"/>
      <c r="BC117" s="658"/>
      <c r="BD117" s="658"/>
      <c r="BE117" s="658"/>
      <c r="BF117" s="658"/>
      <c r="BG117" s="658"/>
      <c r="BH117" s="658"/>
      <c r="BI117" s="658"/>
      <c r="BJ117" s="658"/>
      <c r="BK117" s="658"/>
      <c r="BL117" s="658"/>
      <c r="BM117" s="658"/>
      <c r="BN117" s="658"/>
      <c r="BO117" s="658"/>
      <c r="BP117" s="659"/>
      <c r="BQ117" s="722" t="s">
        <v>427</v>
      </c>
      <c r="BR117" s="723"/>
      <c r="BS117" s="723"/>
      <c r="BT117" s="723"/>
      <c r="BU117" s="723"/>
      <c r="BV117" s="723" t="s">
        <v>427</v>
      </c>
      <c r="BW117" s="723"/>
      <c r="BX117" s="723"/>
      <c r="BY117" s="723"/>
      <c r="BZ117" s="723"/>
      <c r="CA117" s="723" t="s">
        <v>427</v>
      </c>
      <c r="CB117" s="723"/>
      <c r="CC117" s="723"/>
      <c r="CD117" s="723"/>
      <c r="CE117" s="723"/>
      <c r="CF117" s="784" t="s">
        <v>427</v>
      </c>
      <c r="CG117" s="785"/>
      <c r="CH117" s="785"/>
      <c r="CI117" s="785"/>
      <c r="CJ117" s="785"/>
      <c r="CK117" s="832"/>
      <c r="CL117" s="727"/>
      <c r="CM117" s="721" t="s">
        <v>428</v>
      </c>
      <c r="CN117" s="658"/>
      <c r="CO117" s="658"/>
      <c r="CP117" s="658"/>
      <c r="CQ117" s="658"/>
      <c r="CR117" s="658"/>
      <c r="CS117" s="658"/>
      <c r="CT117" s="658"/>
      <c r="CU117" s="658"/>
      <c r="CV117" s="658"/>
      <c r="CW117" s="658"/>
      <c r="CX117" s="658"/>
      <c r="CY117" s="658"/>
      <c r="CZ117" s="658"/>
      <c r="DA117" s="658"/>
      <c r="DB117" s="658"/>
      <c r="DC117" s="658"/>
      <c r="DD117" s="658"/>
      <c r="DE117" s="658"/>
      <c r="DF117" s="659"/>
      <c r="DG117" s="722" t="s">
        <v>427</v>
      </c>
      <c r="DH117" s="723"/>
      <c r="DI117" s="723"/>
      <c r="DJ117" s="723"/>
      <c r="DK117" s="723"/>
      <c r="DL117" s="723" t="s">
        <v>427</v>
      </c>
      <c r="DM117" s="723"/>
      <c r="DN117" s="723"/>
      <c r="DO117" s="723"/>
      <c r="DP117" s="723"/>
      <c r="DQ117" s="723" t="s">
        <v>427</v>
      </c>
      <c r="DR117" s="723"/>
      <c r="DS117" s="723"/>
      <c r="DT117" s="723"/>
      <c r="DU117" s="723"/>
      <c r="DV117" s="700" t="s">
        <v>427</v>
      </c>
      <c r="DW117" s="700"/>
      <c r="DX117" s="700"/>
      <c r="DY117" s="700"/>
      <c r="DZ117" s="701"/>
    </row>
    <row r="118" spans="1:130" s="197" customFormat="1" ht="26.25" customHeight="1" x14ac:dyDescent="0.2">
      <c r="A118" s="803" t="s">
        <v>399</v>
      </c>
      <c r="B118" s="804"/>
      <c r="C118" s="804"/>
      <c r="D118" s="804"/>
      <c r="E118" s="804"/>
      <c r="F118" s="804"/>
      <c r="G118" s="804"/>
      <c r="H118" s="804"/>
      <c r="I118" s="804"/>
      <c r="J118" s="804"/>
      <c r="K118" s="804"/>
      <c r="L118" s="804"/>
      <c r="M118" s="804"/>
      <c r="N118" s="804"/>
      <c r="O118" s="804"/>
      <c r="P118" s="804"/>
      <c r="Q118" s="804"/>
      <c r="R118" s="804"/>
      <c r="S118" s="804"/>
      <c r="T118" s="804"/>
      <c r="U118" s="804"/>
      <c r="V118" s="804"/>
      <c r="W118" s="804"/>
      <c r="X118" s="804"/>
      <c r="Y118" s="804"/>
      <c r="Z118" s="805"/>
      <c r="AA118" s="806" t="s">
        <v>397</v>
      </c>
      <c r="AB118" s="804"/>
      <c r="AC118" s="804"/>
      <c r="AD118" s="804"/>
      <c r="AE118" s="805"/>
      <c r="AF118" s="806" t="s">
        <v>293</v>
      </c>
      <c r="AG118" s="804"/>
      <c r="AH118" s="804"/>
      <c r="AI118" s="804"/>
      <c r="AJ118" s="805"/>
      <c r="AK118" s="806" t="s">
        <v>292</v>
      </c>
      <c r="AL118" s="804"/>
      <c r="AM118" s="804"/>
      <c r="AN118" s="804"/>
      <c r="AO118" s="805"/>
      <c r="AP118" s="807" t="s">
        <v>398</v>
      </c>
      <c r="AQ118" s="808"/>
      <c r="AR118" s="808"/>
      <c r="AS118" s="808"/>
      <c r="AT118" s="809"/>
      <c r="AU118" s="837"/>
      <c r="AV118" s="838"/>
      <c r="AW118" s="838"/>
      <c r="AX118" s="838"/>
      <c r="AY118" s="838"/>
      <c r="AZ118" s="744" t="s">
        <v>429</v>
      </c>
      <c r="BA118" s="745"/>
      <c r="BB118" s="745"/>
      <c r="BC118" s="745"/>
      <c r="BD118" s="745"/>
      <c r="BE118" s="745"/>
      <c r="BF118" s="745"/>
      <c r="BG118" s="745"/>
      <c r="BH118" s="745"/>
      <c r="BI118" s="745"/>
      <c r="BJ118" s="745"/>
      <c r="BK118" s="745"/>
      <c r="BL118" s="745"/>
      <c r="BM118" s="745"/>
      <c r="BN118" s="745"/>
      <c r="BO118" s="745"/>
      <c r="BP118" s="746"/>
      <c r="BQ118" s="771" t="s">
        <v>427</v>
      </c>
      <c r="BR118" s="751"/>
      <c r="BS118" s="751"/>
      <c r="BT118" s="751"/>
      <c r="BU118" s="751"/>
      <c r="BV118" s="751" t="s">
        <v>427</v>
      </c>
      <c r="BW118" s="751"/>
      <c r="BX118" s="751"/>
      <c r="BY118" s="751"/>
      <c r="BZ118" s="751"/>
      <c r="CA118" s="751" t="s">
        <v>427</v>
      </c>
      <c r="CB118" s="751"/>
      <c r="CC118" s="751"/>
      <c r="CD118" s="751"/>
      <c r="CE118" s="751"/>
      <c r="CF118" s="784" t="s">
        <v>427</v>
      </c>
      <c r="CG118" s="785"/>
      <c r="CH118" s="785"/>
      <c r="CI118" s="785"/>
      <c r="CJ118" s="785"/>
      <c r="CK118" s="832"/>
      <c r="CL118" s="727"/>
      <c r="CM118" s="721" t="s">
        <v>430</v>
      </c>
      <c r="CN118" s="658"/>
      <c r="CO118" s="658"/>
      <c r="CP118" s="658"/>
      <c r="CQ118" s="658"/>
      <c r="CR118" s="658"/>
      <c r="CS118" s="658"/>
      <c r="CT118" s="658"/>
      <c r="CU118" s="658"/>
      <c r="CV118" s="658"/>
      <c r="CW118" s="658"/>
      <c r="CX118" s="658"/>
      <c r="CY118" s="658"/>
      <c r="CZ118" s="658"/>
      <c r="DA118" s="658"/>
      <c r="DB118" s="658"/>
      <c r="DC118" s="658"/>
      <c r="DD118" s="658"/>
      <c r="DE118" s="658"/>
      <c r="DF118" s="659"/>
      <c r="DG118" s="722">
        <v>82752</v>
      </c>
      <c r="DH118" s="723"/>
      <c r="DI118" s="723"/>
      <c r="DJ118" s="723"/>
      <c r="DK118" s="723"/>
      <c r="DL118" s="723">
        <v>55135</v>
      </c>
      <c r="DM118" s="723"/>
      <c r="DN118" s="723"/>
      <c r="DO118" s="723"/>
      <c r="DP118" s="723"/>
      <c r="DQ118" s="723">
        <v>47787</v>
      </c>
      <c r="DR118" s="723"/>
      <c r="DS118" s="723"/>
      <c r="DT118" s="723"/>
      <c r="DU118" s="723"/>
      <c r="DV118" s="700">
        <v>0</v>
      </c>
      <c r="DW118" s="700"/>
      <c r="DX118" s="700"/>
      <c r="DY118" s="700"/>
      <c r="DZ118" s="701"/>
    </row>
    <row r="119" spans="1:130" s="197" customFormat="1" ht="26.25" customHeight="1" x14ac:dyDescent="0.2">
      <c r="A119" s="724" t="s">
        <v>402</v>
      </c>
      <c r="B119" s="725"/>
      <c r="C119" s="765" t="s">
        <v>403</v>
      </c>
      <c r="D119" s="714"/>
      <c r="E119" s="714"/>
      <c r="F119" s="714"/>
      <c r="G119" s="714"/>
      <c r="H119" s="714"/>
      <c r="I119" s="714"/>
      <c r="J119" s="714"/>
      <c r="K119" s="714"/>
      <c r="L119" s="714"/>
      <c r="M119" s="714"/>
      <c r="N119" s="714"/>
      <c r="O119" s="714"/>
      <c r="P119" s="714"/>
      <c r="Q119" s="714"/>
      <c r="R119" s="714"/>
      <c r="S119" s="714"/>
      <c r="T119" s="714"/>
      <c r="U119" s="714"/>
      <c r="V119" s="714"/>
      <c r="W119" s="714"/>
      <c r="X119" s="714"/>
      <c r="Y119" s="714"/>
      <c r="Z119" s="715"/>
      <c r="AA119" s="796">
        <v>926504</v>
      </c>
      <c r="AB119" s="797"/>
      <c r="AC119" s="797"/>
      <c r="AD119" s="797"/>
      <c r="AE119" s="798"/>
      <c r="AF119" s="799">
        <v>921423</v>
      </c>
      <c r="AG119" s="797"/>
      <c r="AH119" s="797"/>
      <c r="AI119" s="797"/>
      <c r="AJ119" s="798"/>
      <c r="AK119" s="799">
        <v>911375</v>
      </c>
      <c r="AL119" s="797"/>
      <c r="AM119" s="797"/>
      <c r="AN119" s="797"/>
      <c r="AO119" s="798"/>
      <c r="AP119" s="800">
        <v>0</v>
      </c>
      <c r="AQ119" s="801"/>
      <c r="AR119" s="801"/>
      <c r="AS119" s="801"/>
      <c r="AT119" s="802"/>
      <c r="AU119" s="839"/>
      <c r="AV119" s="840"/>
      <c r="AW119" s="840"/>
      <c r="AX119" s="840"/>
      <c r="AY119" s="840"/>
      <c r="AZ119" s="219" t="s">
        <v>150</v>
      </c>
      <c r="BA119" s="219"/>
      <c r="BB119" s="219"/>
      <c r="BC119" s="219"/>
      <c r="BD119" s="219"/>
      <c r="BE119" s="219"/>
      <c r="BF119" s="219"/>
      <c r="BG119" s="219"/>
      <c r="BH119" s="219"/>
      <c r="BI119" s="219"/>
      <c r="BJ119" s="219"/>
      <c r="BK119" s="219"/>
      <c r="BL119" s="219"/>
      <c r="BM119" s="219"/>
      <c r="BN119" s="219"/>
      <c r="BO119" s="786" t="s">
        <v>431</v>
      </c>
      <c r="BP119" s="787"/>
      <c r="BQ119" s="771">
        <v>8549125135</v>
      </c>
      <c r="BR119" s="751"/>
      <c r="BS119" s="751"/>
      <c r="BT119" s="751"/>
      <c r="BU119" s="751"/>
      <c r="BV119" s="751">
        <v>8353545232</v>
      </c>
      <c r="BW119" s="751"/>
      <c r="BX119" s="751"/>
      <c r="BY119" s="751"/>
      <c r="BZ119" s="751"/>
      <c r="CA119" s="751">
        <v>8026464874</v>
      </c>
      <c r="CB119" s="751"/>
      <c r="CC119" s="751"/>
      <c r="CD119" s="751"/>
      <c r="CE119" s="751"/>
      <c r="CF119" s="654"/>
      <c r="CG119" s="655"/>
      <c r="CH119" s="655"/>
      <c r="CI119" s="655"/>
      <c r="CJ119" s="740"/>
      <c r="CK119" s="833"/>
      <c r="CL119" s="729"/>
      <c r="CM119" s="744" t="s">
        <v>432</v>
      </c>
      <c r="CN119" s="745"/>
      <c r="CO119" s="745"/>
      <c r="CP119" s="745"/>
      <c r="CQ119" s="745"/>
      <c r="CR119" s="745"/>
      <c r="CS119" s="745"/>
      <c r="CT119" s="745"/>
      <c r="CU119" s="745"/>
      <c r="CV119" s="745"/>
      <c r="CW119" s="745"/>
      <c r="CX119" s="745"/>
      <c r="CY119" s="745"/>
      <c r="CZ119" s="745"/>
      <c r="DA119" s="745"/>
      <c r="DB119" s="745"/>
      <c r="DC119" s="745"/>
      <c r="DD119" s="745"/>
      <c r="DE119" s="745"/>
      <c r="DF119" s="746"/>
      <c r="DG119" s="722">
        <v>62304960</v>
      </c>
      <c r="DH119" s="723"/>
      <c r="DI119" s="723"/>
      <c r="DJ119" s="723"/>
      <c r="DK119" s="723"/>
      <c r="DL119" s="723">
        <v>55561704</v>
      </c>
      <c r="DM119" s="723"/>
      <c r="DN119" s="723"/>
      <c r="DO119" s="723"/>
      <c r="DP119" s="723"/>
      <c r="DQ119" s="723">
        <v>48268605</v>
      </c>
      <c r="DR119" s="723"/>
      <c r="DS119" s="723"/>
      <c r="DT119" s="723"/>
      <c r="DU119" s="723"/>
      <c r="DV119" s="700">
        <v>1.4</v>
      </c>
      <c r="DW119" s="700"/>
      <c r="DX119" s="700"/>
      <c r="DY119" s="700"/>
      <c r="DZ119" s="701"/>
    </row>
    <row r="120" spans="1:130" s="197" customFormat="1" ht="26.25" customHeight="1" x14ac:dyDescent="0.2">
      <c r="A120" s="726"/>
      <c r="B120" s="727"/>
      <c r="C120" s="721" t="s">
        <v>407</v>
      </c>
      <c r="D120" s="658"/>
      <c r="E120" s="658"/>
      <c r="F120" s="658"/>
      <c r="G120" s="658"/>
      <c r="H120" s="658"/>
      <c r="I120" s="658"/>
      <c r="J120" s="658"/>
      <c r="K120" s="658"/>
      <c r="L120" s="658"/>
      <c r="M120" s="658"/>
      <c r="N120" s="658"/>
      <c r="O120" s="658"/>
      <c r="P120" s="658"/>
      <c r="Q120" s="658"/>
      <c r="R120" s="658"/>
      <c r="S120" s="658"/>
      <c r="T120" s="658"/>
      <c r="U120" s="658"/>
      <c r="V120" s="658"/>
      <c r="W120" s="658"/>
      <c r="X120" s="658"/>
      <c r="Y120" s="658"/>
      <c r="Z120" s="659"/>
      <c r="AA120" s="685" t="s">
        <v>427</v>
      </c>
      <c r="AB120" s="686"/>
      <c r="AC120" s="686"/>
      <c r="AD120" s="686"/>
      <c r="AE120" s="687"/>
      <c r="AF120" s="688" t="s">
        <v>427</v>
      </c>
      <c r="AG120" s="686"/>
      <c r="AH120" s="686"/>
      <c r="AI120" s="686"/>
      <c r="AJ120" s="687"/>
      <c r="AK120" s="688" t="s">
        <v>427</v>
      </c>
      <c r="AL120" s="686"/>
      <c r="AM120" s="686"/>
      <c r="AN120" s="686"/>
      <c r="AO120" s="687"/>
      <c r="AP120" s="730" t="s">
        <v>433</v>
      </c>
      <c r="AQ120" s="731"/>
      <c r="AR120" s="731"/>
      <c r="AS120" s="731"/>
      <c r="AT120" s="732"/>
      <c r="AU120" s="788" t="s">
        <v>434</v>
      </c>
      <c r="AV120" s="789"/>
      <c r="AW120" s="789"/>
      <c r="AX120" s="789"/>
      <c r="AY120" s="790"/>
      <c r="AZ120" s="765" t="s">
        <v>435</v>
      </c>
      <c r="BA120" s="714"/>
      <c r="BB120" s="714"/>
      <c r="BC120" s="714"/>
      <c r="BD120" s="714"/>
      <c r="BE120" s="714"/>
      <c r="BF120" s="714"/>
      <c r="BG120" s="714"/>
      <c r="BH120" s="714"/>
      <c r="BI120" s="714"/>
      <c r="BJ120" s="714"/>
      <c r="BK120" s="714"/>
      <c r="BL120" s="714"/>
      <c r="BM120" s="714"/>
      <c r="BN120" s="714"/>
      <c r="BO120" s="714"/>
      <c r="BP120" s="715"/>
      <c r="BQ120" s="766">
        <v>3375222204</v>
      </c>
      <c r="BR120" s="748"/>
      <c r="BS120" s="748"/>
      <c r="BT120" s="748"/>
      <c r="BU120" s="748"/>
      <c r="BV120" s="748">
        <v>3741275776</v>
      </c>
      <c r="BW120" s="748"/>
      <c r="BX120" s="748"/>
      <c r="BY120" s="748"/>
      <c r="BZ120" s="748"/>
      <c r="CA120" s="748">
        <v>4027144422</v>
      </c>
      <c r="CB120" s="748"/>
      <c r="CC120" s="748"/>
      <c r="CD120" s="748"/>
      <c r="CE120" s="748"/>
      <c r="CF120" s="775">
        <v>112.7</v>
      </c>
      <c r="CG120" s="776"/>
      <c r="CH120" s="776"/>
      <c r="CI120" s="776"/>
      <c r="CJ120" s="776"/>
      <c r="CK120" s="777" t="s">
        <v>436</v>
      </c>
      <c r="CL120" s="757"/>
      <c r="CM120" s="757"/>
      <c r="CN120" s="757"/>
      <c r="CO120" s="758"/>
      <c r="CP120" s="781" t="s">
        <v>437</v>
      </c>
      <c r="CQ120" s="782"/>
      <c r="CR120" s="782"/>
      <c r="CS120" s="782"/>
      <c r="CT120" s="782"/>
      <c r="CU120" s="782"/>
      <c r="CV120" s="782"/>
      <c r="CW120" s="782"/>
      <c r="CX120" s="782"/>
      <c r="CY120" s="782"/>
      <c r="CZ120" s="782"/>
      <c r="DA120" s="782"/>
      <c r="DB120" s="782"/>
      <c r="DC120" s="782"/>
      <c r="DD120" s="782"/>
      <c r="DE120" s="782"/>
      <c r="DF120" s="783"/>
      <c r="DG120" s="766">
        <v>901236693</v>
      </c>
      <c r="DH120" s="748"/>
      <c r="DI120" s="748"/>
      <c r="DJ120" s="748"/>
      <c r="DK120" s="748"/>
      <c r="DL120" s="748">
        <v>877713514</v>
      </c>
      <c r="DM120" s="748"/>
      <c r="DN120" s="748"/>
      <c r="DO120" s="748"/>
      <c r="DP120" s="748"/>
      <c r="DQ120" s="748">
        <v>853802524</v>
      </c>
      <c r="DR120" s="748"/>
      <c r="DS120" s="748"/>
      <c r="DT120" s="748"/>
      <c r="DU120" s="748"/>
      <c r="DV120" s="749">
        <v>23.9</v>
      </c>
      <c r="DW120" s="749"/>
      <c r="DX120" s="749"/>
      <c r="DY120" s="749"/>
      <c r="DZ120" s="750"/>
    </row>
    <row r="121" spans="1:130" s="197" customFormat="1" ht="26.25" customHeight="1" x14ac:dyDescent="0.2">
      <c r="A121" s="726"/>
      <c r="B121" s="727"/>
      <c r="C121" s="772" t="s">
        <v>438</v>
      </c>
      <c r="D121" s="773"/>
      <c r="E121" s="773"/>
      <c r="F121" s="773"/>
      <c r="G121" s="773"/>
      <c r="H121" s="773"/>
      <c r="I121" s="773"/>
      <c r="J121" s="773"/>
      <c r="K121" s="773"/>
      <c r="L121" s="773"/>
      <c r="M121" s="773"/>
      <c r="N121" s="773"/>
      <c r="O121" s="773"/>
      <c r="P121" s="773"/>
      <c r="Q121" s="773"/>
      <c r="R121" s="773"/>
      <c r="S121" s="773"/>
      <c r="T121" s="773"/>
      <c r="U121" s="773"/>
      <c r="V121" s="773"/>
      <c r="W121" s="773"/>
      <c r="X121" s="773"/>
      <c r="Y121" s="773"/>
      <c r="Z121" s="774"/>
      <c r="AA121" s="685" t="s">
        <v>427</v>
      </c>
      <c r="AB121" s="686"/>
      <c r="AC121" s="686"/>
      <c r="AD121" s="686"/>
      <c r="AE121" s="687"/>
      <c r="AF121" s="688" t="s">
        <v>427</v>
      </c>
      <c r="AG121" s="686"/>
      <c r="AH121" s="686"/>
      <c r="AI121" s="686"/>
      <c r="AJ121" s="687"/>
      <c r="AK121" s="688" t="s">
        <v>113</v>
      </c>
      <c r="AL121" s="686"/>
      <c r="AM121" s="686"/>
      <c r="AN121" s="686"/>
      <c r="AO121" s="687"/>
      <c r="AP121" s="730" t="s">
        <v>427</v>
      </c>
      <c r="AQ121" s="731"/>
      <c r="AR121" s="731"/>
      <c r="AS121" s="731"/>
      <c r="AT121" s="732"/>
      <c r="AU121" s="791"/>
      <c r="AV121" s="792"/>
      <c r="AW121" s="792"/>
      <c r="AX121" s="792"/>
      <c r="AY121" s="793"/>
      <c r="AZ121" s="721" t="s">
        <v>439</v>
      </c>
      <c r="BA121" s="658"/>
      <c r="BB121" s="658"/>
      <c r="BC121" s="658"/>
      <c r="BD121" s="658"/>
      <c r="BE121" s="658"/>
      <c r="BF121" s="658"/>
      <c r="BG121" s="658"/>
      <c r="BH121" s="658"/>
      <c r="BI121" s="658"/>
      <c r="BJ121" s="658"/>
      <c r="BK121" s="658"/>
      <c r="BL121" s="658"/>
      <c r="BM121" s="658"/>
      <c r="BN121" s="658"/>
      <c r="BO121" s="658"/>
      <c r="BP121" s="659"/>
      <c r="BQ121" s="722">
        <v>1355780038</v>
      </c>
      <c r="BR121" s="723"/>
      <c r="BS121" s="723"/>
      <c r="BT121" s="723"/>
      <c r="BU121" s="723"/>
      <c r="BV121" s="723">
        <v>1332787742</v>
      </c>
      <c r="BW121" s="723"/>
      <c r="BX121" s="723"/>
      <c r="BY121" s="723"/>
      <c r="BZ121" s="723"/>
      <c r="CA121" s="723">
        <v>1220335940</v>
      </c>
      <c r="CB121" s="723"/>
      <c r="CC121" s="723"/>
      <c r="CD121" s="723"/>
      <c r="CE121" s="723"/>
      <c r="CF121" s="784">
        <v>34.1</v>
      </c>
      <c r="CG121" s="785"/>
      <c r="CH121" s="785"/>
      <c r="CI121" s="785"/>
      <c r="CJ121" s="785"/>
      <c r="CK121" s="778"/>
      <c r="CL121" s="760"/>
      <c r="CM121" s="760"/>
      <c r="CN121" s="760"/>
      <c r="CO121" s="761"/>
      <c r="CP121" s="741" t="s">
        <v>440</v>
      </c>
      <c r="CQ121" s="742"/>
      <c r="CR121" s="742"/>
      <c r="CS121" s="742"/>
      <c r="CT121" s="742"/>
      <c r="CU121" s="742"/>
      <c r="CV121" s="742"/>
      <c r="CW121" s="742"/>
      <c r="CX121" s="742"/>
      <c r="CY121" s="742"/>
      <c r="CZ121" s="742"/>
      <c r="DA121" s="742"/>
      <c r="DB121" s="742"/>
      <c r="DC121" s="742"/>
      <c r="DD121" s="742"/>
      <c r="DE121" s="742"/>
      <c r="DF121" s="743"/>
      <c r="DG121" s="722">
        <v>193060666</v>
      </c>
      <c r="DH121" s="723"/>
      <c r="DI121" s="723"/>
      <c r="DJ121" s="723"/>
      <c r="DK121" s="723"/>
      <c r="DL121" s="723">
        <v>218530816</v>
      </c>
      <c r="DM121" s="723"/>
      <c r="DN121" s="723"/>
      <c r="DO121" s="723"/>
      <c r="DP121" s="723"/>
      <c r="DQ121" s="723">
        <v>189572967</v>
      </c>
      <c r="DR121" s="723"/>
      <c r="DS121" s="723"/>
      <c r="DT121" s="723"/>
      <c r="DU121" s="723"/>
      <c r="DV121" s="700">
        <v>5.3</v>
      </c>
      <c r="DW121" s="700"/>
      <c r="DX121" s="700"/>
      <c r="DY121" s="700"/>
      <c r="DZ121" s="701"/>
    </row>
    <row r="122" spans="1:130" s="197" customFormat="1" ht="26.25" customHeight="1" x14ac:dyDescent="0.2">
      <c r="A122" s="726"/>
      <c r="B122" s="727"/>
      <c r="C122" s="721" t="s">
        <v>417</v>
      </c>
      <c r="D122" s="658"/>
      <c r="E122" s="658"/>
      <c r="F122" s="658"/>
      <c r="G122" s="658"/>
      <c r="H122" s="658"/>
      <c r="I122" s="658"/>
      <c r="J122" s="658"/>
      <c r="K122" s="658"/>
      <c r="L122" s="658"/>
      <c r="M122" s="658"/>
      <c r="N122" s="658"/>
      <c r="O122" s="658"/>
      <c r="P122" s="658"/>
      <c r="Q122" s="658"/>
      <c r="R122" s="658"/>
      <c r="S122" s="658"/>
      <c r="T122" s="658"/>
      <c r="U122" s="658"/>
      <c r="V122" s="658"/>
      <c r="W122" s="658"/>
      <c r="X122" s="658"/>
      <c r="Y122" s="658"/>
      <c r="Z122" s="659"/>
      <c r="AA122" s="685">
        <v>577064</v>
      </c>
      <c r="AB122" s="686"/>
      <c r="AC122" s="686"/>
      <c r="AD122" s="686"/>
      <c r="AE122" s="687"/>
      <c r="AF122" s="688">
        <v>507656</v>
      </c>
      <c r="AG122" s="686"/>
      <c r="AH122" s="686"/>
      <c r="AI122" s="686"/>
      <c r="AJ122" s="687"/>
      <c r="AK122" s="688">
        <v>2593995</v>
      </c>
      <c r="AL122" s="686"/>
      <c r="AM122" s="686"/>
      <c r="AN122" s="686"/>
      <c r="AO122" s="687"/>
      <c r="AP122" s="730">
        <v>0.1</v>
      </c>
      <c r="AQ122" s="731"/>
      <c r="AR122" s="731"/>
      <c r="AS122" s="731"/>
      <c r="AT122" s="732"/>
      <c r="AU122" s="791"/>
      <c r="AV122" s="792"/>
      <c r="AW122" s="792"/>
      <c r="AX122" s="792"/>
      <c r="AY122" s="793"/>
      <c r="AZ122" s="744" t="s">
        <v>441</v>
      </c>
      <c r="BA122" s="745"/>
      <c r="BB122" s="745"/>
      <c r="BC122" s="745"/>
      <c r="BD122" s="745"/>
      <c r="BE122" s="745"/>
      <c r="BF122" s="745"/>
      <c r="BG122" s="745"/>
      <c r="BH122" s="745"/>
      <c r="BI122" s="745"/>
      <c r="BJ122" s="745"/>
      <c r="BK122" s="745"/>
      <c r="BL122" s="745"/>
      <c r="BM122" s="745"/>
      <c r="BN122" s="745"/>
      <c r="BO122" s="745"/>
      <c r="BP122" s="746"/>
      <c r="BQ122" s="771">
        <v>2759383685</v>
      </c>
      <c r="BR122" s="751"/>
      <c r="BS122" s="751"/>
      <c r="BT122" s="751"/>
      <c r="BU122" s="751"/>
      <c r="BV122" s="751">
        <v>2580636770</v>
      </c>
      <c r="BW122" s="751"/>
      <c r="BX122" s="751"/>
      <c r="BY122" s="751"/>
      <c r="BZ122" s="751"/>
      <c r="CA122" s="751">
        <v>2331222381</v>
      </c>
      <c r="CB122" s="751"/>
      <c r="CC122" s="751"/>
      <c r="CD122" s="751"/>
      <c r="CE122" s="751"/>
      <c r="CF122" s="752">
        <v>65.2</v>
      </c>
      <c r="CG122" s="753"/>
      <c r="CH122" s="753"/>
      <c r="CI122" s="753"/>
      <c r="CJ122" s="753"/>
      <c r="CK122" s="778"/>
      <c r="CL122" s="760"/>
      <c r="CM122" s="760"/>
      <c r="CN122" s="760"/>
      <c r="CO122" s="761"/>
      <c r="CP122" s="741" t="s">
        <v>442</v>
      </c>
      <c r="CQ122" s="742"/>
      <c r="CR122" s="742"/>
      <c r="CS122" s="742"/>
      <c r="CT122" s="742"/>
      <c r="CU122" s="742"/>
      <c r="CV122" s="742"/>
      <c r="CW122" s="742"/>
      <c r="CX122" s="742"/>
      <c r="CY122" s="742"/>
      <c r="CZ122" s="742"/>
      <c r="DA122" s="742"/>
      <c r="DB122" s="742"/>
      <c r="DC122" s="742"/>
      <c r="DD122" s="742"/>
      <c r="DE122" s="742"/>
      <c r="DF122" s="743"/>
      <c r="DG122" s="722">
        <v>42006843</v>
      </c>
      <c r="DH122" s="723"/>
      <c r="DI122" s="723"/>
      <c r="DJ122" s="723"/>
      <c r="DK122" s="723"/>
      <c r="DL122" s="723">
        <v>54683737</v>
      </c>
      <c r="DM122" s="723"/>
      <c r="DN122" s="723"/>
      <c r="DO122" s="723"/>
      <c r="DP122" s="723"/>
      <c r="DQ122" s="723">
        <v>51443832</v>
      </c>
      <c r="DR122" s="723"/>
      <c r="DS122" s="723"/>
      <c r="DT122" s="723"/>
      <c r="DU122" s="723"/>
      <c r="DV122" s="700">
        <v>1.4</v>
      </c>
      <c r="DW122" s="700"/>
      <c r="DX122" s="700"/>
      <c r="DY122" s="700"/>
      <c r="DZ122" s="701"/>
    </row>
    <row r="123" spans="1:130" s="197" customFormat="1" ht="26.25" customHeight="1" x14ac:dyDescent="0.2">
      <c r="A123" s="726"/>
      <c r="B123" s="727"/>
      <c r="C123" s="721" t="s">
        <v>424</v>
      </c>
      <c r="D123" s="658"/>
      <c r="E123" s="658"/>
      <c r="F123" s="658"/>
      <c r="G123" s="658"/>
      <c r="H123" s="658"/>
      <c r="I123" s="658"/>
      <c r="J123" s="658"/>
      <c r="K123" s="658"/>
      <c r="L123" s="658"/>
      <c r="M123" s="658"/>
      <c r="N123" s="658"/>
      <c r="O123" s="658"/>
      <c r="P123" s="658"/>
      <c r="Q123" s="658"/>
      <c r="R123" s="658"/>
      <c r="S123" s="658"/>
      <c r="T123" s="658"/>
      <c r="U123" s="658"/>
      <c r="V123" s="658"/>
      <c r="W123" s="658"/>
      <c r="X123" s="658"/>
      <c r="Y123" s="658"/>
      <c r="Z123" s="659"/>
      <c r="AA123" s="685" t="s">
        <v>427</v>
      </c>
      <c r="AB123" s="686"/>
      <c r="AC123" s="686"/>
      <c r="AD123" s="686"/>
      <c r="AE123" s="687"/>
      <c r="AF123" s="688" t="s">
        <v>427</v>
      </c>
      <c r="AG123" s="686"/>
      <c r="AH123" s="686"/>
      <c r="AI123" s="686"/>
      <c r="AJ123" s="687"/>
      <c r="AK123" s="688" t="s">
        <v>427</v>
      </c>
      <c r="AL123" s="686"/>
      <c r="AM123" s="686"/>
      <c r="AN123" s="686"/>
      <c r="AO123" s="687"/>
      <c r="AP123" s="730" t="s">
        <v>427</v>
      </c>
      <c r="AQ123" s="731"/>
      <c r="AR123" s="731"/>
      <c r="AS123" s="731"/>
      <c r="AT123" s="732"/>
      <c r="AU123" s="794"/>
      <c r="AV123" s="795"/>
      <c r="AW123" s="795"/>
      <c r="AX123" s="795"/>
      <c r="AY123" s="795"/>
      <c r="AZ123" s="219" t="s">
        <v>150</v>
      </c>
      <c r="BA123" s="219"/>
      <c r="BB123" s="219"/>
      <c r="BC123" s="219"/>
      <c r="BD123" s="219"/>
      <c r="BE123" s="219"/>
      <c r="BF123" s="219"/>
      <c r="BG123" s="219"/>
      <c r="BH123" s="219"/>
      <c r="BI123" s="219"/>
      <c r="BJ123" s="219"/>
      <c r="BK123" s="219"/>
      <c r="BL123" s="219"/>
      <c r="BM123" s="219"/>
      <c r="BN123" s="219"/>
      <c r="BO123" s="786" t="s">
        <v>443</v>
      </c>
      <c r="BP123" s="787"/>
      <c r="BQ123" s="738">
        <v>7490385927</v>
      </c>
      <c r="BR123" s="739"/>
      <c r="BS123" s="739"/>
      <c r="BT123" s="739"/>
      <c r="BU123" s="739"/>
      <c r="BV123" s="739">
        <v>7654700288</v>
      </c>
      <c r="BW123" s="739"/>
      <c r="BX123" s="739"/>
      <c r="BY123" s="739"/>
      <c r="BZ123" s="739"/>
      <c r="CA123" s="739">
        <v>7578702743</v>
      </c>
      <c r="CB123" s="739"/>
      <c r="CC123" s="739"/>
      <c r="CD123" s="739"/>
      <c r="CE123" s="739"/>
      <c r="CF123" s="654"/>
      <c r="CG123" s="655"/>
      <c r="CH123" s="655"/>
      <c r="CI123" s="655"/>
      <c r="CJ123" s="740"/>
      <c r="CK123" s="778"/>
      <c r="CL123" s="760"/>
      <c r="CM123" s="760"/>
      <c r="CN123" s="760"/>
      <c r="CO123" s="761"/>
      <c r="CP123" s="741" t="s">
        <v>444</v>
      </c>
      <c r="CQ123" s="742"/>
      <c r="CR123" s="742"/>
      <c r="CS123" s="742"/>
      <c r="CT123" s="742"/>
      <c r="CU123" s="742"/>
      <c r="CV123" s="742"/>
      <c r="CW123" s="742"/>
      <c r="CX123" s="742"/>
      <c r="CY123" s="742"/>
      <c r="CZ123" s="742"/>
      <c r="DA123" s="742"/>
      <c r="DB123" s="742"/>
      <c r="DC123" s="742"/>
      <c r="DD123" s="742"/>
      <c r="DE123" s="742"/>
      <c r="DF123" s="743"/>
      <c r="DG123" s="722">
        <v>16389139</v>
      </c>
      <c r="DH123" s="723"/>
      <c r="DI123" s="723"/>
      <c r="DJ123" s="723"/>
      <c r="DK123" s="723"/>
      <c r="DL123" s="723">
        <v>21669331</v>
      </c>
      <c r="DM123" s="723"/>
      <c r="DN123" s="723"/>
      <c r="DO123" s="723"/>
      <c r="DP123" s="723"/>
      <c r="DQ123" s="723">
        <v>22576501</v>
      </c>
      <c r="DR123" s="723"/>
      <c r="DS123" s="723"/>
      <c r="DT123" s="723"/>
      <c r="DU123" s="723"/>
      <c r="DV123" s="700">
        <v>0.6</v>
      </c>
      <c r="DW123" s="700"/>
      <c r="DX123" s="700"/>
      <c r="DY123" s="700"/>
      <c r="DZ123" s="701"/>
    </row>
    <row r="124" spans="1:130" s="197" customFormat="1" ht="26.25" customHeight="1" thickBot="1" x14ac:dyDescent="0.25">
      <c r="A124" s="726"/>
      <c r="B124" s="727"/>
      <c r="C124" s="721" t="s">
        <v>428</v>
      </c>
      <c r="D124" s="658"/>
      <c r="E124" s="658"/>
      <c r="F124" s="658"/>
      <c r="G124" s="658"/>
      <c r="H124" s="658"/>
      <c r="I124" s="658"/>
      <c r="J124" s="658"/>
      <c r="K124" s="658"/>
      <c r="L124" s="658"/>
      <c r="M124" s="658"/>
      <c r="N124" s="658"/>
      <c r="O124" s="658"/>
      <c r="P124" s="658"/>
      <c r="Q124" s="658"/>
      <c r="R124" s="658"/>
      <c r="S124" s="658"/>
      <c r="T124" s="658"/>
      <c r="U124" s="658"/>
      <c r="V124" s="658"/>
      <c r="W124" s="658"/>
      <c r="X124" s="658"/>
      <c r="Y124" s="658"/>
      <c r="Z124" s="659"/>
      <c r="AA124" s="685" t="s">
        <v>427</v>
      </c>
      <c r="AB124" s="686"/>
      <c r="AC124" s="686"/>
      <c r="AD124" s="686"/>
      <c r="AE124" s="687"/>
      <c r="AF124" s="688" t="s">
        <v>427</v>
      </c>
      <c r="AG124" s="686"/>
      <c r="AH124" s="686"/>
      <c r="AI124" s="686"/>
      <c r="AJ124" s="687"/>
      <c r="AK124" s="688" t="s">
        <v>427</v>
      </c>
      <c r="AL124" s="686"/>
      <c r="AM124" s="686"/>
      <c r="AN124" s="686"/>
      <c r="AO124" s="687"/>
      <c r="AP124" s="730" t="s">
        <v>427</v>
      </c>
      <c r="AQ124" s="731"/>
      <c r="AR124" s="731"/>
      <c r="AS124" s="731"/>
      <c r="AT124" s="732"/>
      <c r="AU124" s="733" t="s">
        <v>445</v>
      </c>
      <c r="AV124" s="734"/>
      <c r="AW124" s="734"/>
      <c r="AX124" s="734"/>
      <c r="AY124" s="734"/>
      <c r="AZ124" s="734"/>
      <c r="BA124" s="734"/>
      <c r="BB124" s="734"/>
      <c r="BC124" s="734"/>
      <c r="BD124" s="734"/>
      <c r="BE124" s="734"/>
      <c r="BF124" s="734"/>
      <c r="BG124" s="734"/>
      <c r="BH124" s="734"/>
      <c r="BI124" s="734"/>
      <c r="BJ124" s="734"/>
      <c r="BK124" s="734"/>
      <c r="BL124" s="734"/>
      <c r="BM124" s="734"/>
      <c r="BN124" s="734"/>
      <c r="BO124" s="734"/>
      <c r="BP124" s="735"/>
      <c r="BQ124" s="736">
        <v>32.1</v>
      </c>
      <c r="BR124" s="737"/>
      <c r="BS124" s="737"/>
      <c r="BT124" s="737"/>
      <c r="BU124" s="737"/>
      <c r="BV124" s="737">
        <v>19.8</v>
      </c>
      <c r="BW124" s="737"/>
      <c r="BX124" s="737"/>
      <c r="BY124" s="737"/>
      <c r="BZ124" s="737"/>
      <c r="CA124" s="737">
        <v>12.5</v>
      </c>
      <c r="CB124" s="737"/>
      <c r="CC124" s="737"/>
      <c r="CD124" s="737"/>
      <c r="CE124" s="737"/>
      <c r="CF124" s="632"/>
      <c r="CG124" s="633"/>
      <c r="CH124" s="633"/>
      <c r="CI124" s="633"/>
      <c r="CJ124" s="767"/>
      <c r="CK124" s="779"/>
      <c r="CL124" s="779"/>
      <c r="CM124" s="779"/>
      <c r="CN124" s="779"/>
      <c r="CO124" s="780"/>
      <c r="CP124" s="768" t="s">
        <v>446</v>
      </c>
      <c r="CQ124" s="769"/>
      <c r="CR124" s="769"/>
      <c r="CS124" s="769"/>
      <c r="CT124" s="769"/>
      <c r="CU124" s="769"/>
      <c r="CV124" s="769"/>
      <c r="CW124" s="769"/>
      <c r="CX124" s="769"/>
      <c r="CY124" s="769"/>
      <c r="CZ124" s="769"/>
      <c r="DA124" s="769"/>
      <c r="DB124" s="769"/>
      <c r="DC124" s="769"/>
      <c r="DD124" s="769"/>
      <c r="DE124" s="769"/>
      <c r="DF124" s="770"/>
      <c r="DG124" s="771">
        <v>10321751</v>
      </c>
      <c r="DH124" s="751"/>
      <c r="DI124" s="751"/>
      <c r="DJ124" s="751"/>
      <c r="DK124" s="751"/>
      <c r="DL124" s="751">
        <v>10982960</v>
      </c>
      <c r="DM124" s="751"/>
      <c r="DN124" s="751"/>
      <c r="DO124" s="751"/>
      <c r="DP124" s="751"/>
      <c r="DQ124" s="751">
        <v>12986953</v>
      </c>
      <c r="DR124" s="751"/>
      <c r="DS124" s="751"/>
      <c r="DT124" s="751"/>
      <c r="DU124" s="751"/>
      <c r="DV124" s="754">
        <v>0.4</v>
      </c>
      <c r="DW124" s="754"/>
      <c r="DX124" s="754"/>
      <c r="DY124" s="754"/>
      <c r="DZ124" s="755"/>
    </row>
    <row r="125" spans="1:130" s="197" customFormat="1" ht="26.25" customHeight="1" x14ac:dyDescent="0.2">
      <c r="A125" s="726"/>
      <c r="B125" s="727"/>
      <c r="C125" s="721" t="s">
        <v>430</v>
      </c>
      <c r="D125" s="658"/>
      <c r="E125" s="658"/>
      <c r="F125" s="658"/>
      <c r="G125" s="658"/>
      <c r="H125" s="658"/>
      <c r="I125" s="658"/>
      <c r="J125" s="658"/>
      <c r="K125" s="658"/>
      <c r="L125" s="658"/>
      <c r="M125" s="658"/>
      <c r="N125" s="658"/>
      <c r="O125" s="658"/>
      <c r="P125" s="658"/>
      <c r="Q125" s="658"/>
      <c r="R125" s="658"/>
      <c r="S125" s="658"/>
      <c r="T125" s="658"/>
      <c r="U125" s="658"/>
      <c r="V125" s="658"/>
      <c r="W125" s="658"/>
      <c r="X125" s="658"/>
      <c r="Y125" s="658"/>
      <c r="Z125" s="659"/>
      <c r="AA125" s="685" t="s">
        <v>433</v>
      </c>
      <c r="AB125" s="686"/>
      <c r="AC125" s="686"/>
      <c r="AD125" s="686"/>
      <c r="AE125" s="687"/>
      <c r="AF125" s="688" t="s">
        <v>427</v>
      </c>
      <c r="AG125" s="686"/>
      <c r="AH125" s="686"/>
      <c r="AI125" s="686"/>
      <c r="AJ125" s="687"/>
      <c r="AK125" s="688" t="s">
        <v>427</v>
      </c>
      <c r="AL125" s="686"/>
      <c r="AM125" s="686"/>
      <c r="AN125" s="686"/>
      <c r="AO125" s="687"/>
      <c r="AP125" s="730" t="s">
        <v>427</v>
      </c>
      <c r="AQ125" s="731"/>
      <c r="AR125" s="731"/>
      <c r="AS125" s="731"/>
      <c r="AT125" s="732"/>
      <c r="AU125" s="220"/>
      <c r="AV125" s="221"/>
      <c r="AW125" s="221"/>
      <c r="AX125" s="221"/>
      <c r="AY125" s="221"/>
      <c r="AZ125" s="221"/>
      <c r="BA125" s="221"/>
      <c r="BB125" s="221"/>
      <c r="BC125" s="221"/>
      <c r="BD125" s="221"/>
      <c r="BE125" s="221"/>
      <c r="BF125" s="221"/>
      <c r="BG125" s="221"/>
      <c r="BH125" s="221"/>
      <c r="BI125" s="221"/>
      <c r="BJ125" s="221"/>
      <c r="BK125" s="221"/>
      <c r="BL125" s="221"/>
      <c r="BM125" s="221"/>
      <c r="BN125" s="221"/>
      <c r="BO125" s="221"/>
      <c r="BP125" s="221"/>
      <c r="BQ125" s="200"/>
      <c r="BR125" s="200"/>
      <c r="BS125" s="200"/>
      <c r="BT125" s="200"/>
      <c r="BU125" s="200"/>
      <c r="BV125" s="200"/>
      <c r="BW125" s="200"/>
      <c r="BX125" s="200"/>
      <c r="BY125" s="200"/>
      <c r="BZ125" s="200"/>
      <c r="CA125" s="200"/>
      <c r="CB125" s="200"/>
      <c r="CC125" s="200"/>
      <c r="CD125" s="200"/>
      <c r="CE125" s="200"/>
      <c r="CF125" s="200"/>
      <c r="CG125" s="200"/>
      <c r="CH125" s="200"/>
      <c r="CI125" s="200"/>
      <c r="CJ125" s="222"/>
      <c r="CK125" s="756" t="s">
        <v>447</v>
      </c>
      <c r="CL125" s="757"/>
      <c r="CM125" s="757"/>
      <c r="CN125" s="757"/>
      <c r="CO125" s="758"/>
      <c r="CP125" s="765" t="s">
        <v>448</v>
      </c>
      <c r="CQ125" s="714"/>
      <c r="CR125" s="714"/>
      <c r="CS125" s="714"/>
      <c r="CT125" s="714"/>
      <c r="CU125" s="714"/>
      <c r="CV125" s="714"/>
      <c r="CW125" s="714"/>
      <c r="CX125" s="714"/>
      <c r="CY125" s="714"/>
      <c r="CZ125" s="714"/>
      <c r="DA125" s="714"/>
      <c r="DB125" s="714"/>
      <c r="DC125" s="714"/>
      <c r="DD125" s="714"/>
      <c r="DE125" s="714"/>
      <c r="DF125" s="715"/>
      <c r="DG125" s="766" t="s">
        <v>427</v>
      </c>
      <c r="DH125" s="748"/>
      <c r="DI125" s="748"/>
      <c r="DJ125" s="748"/>
      <c r="DK125" s="748"/>
      <c r="DL125" s="748" t="s">
        <v>427</v>
      </c>
      <c r="DM125" s="748"/>
      <c r="DN125" s="748"/>
      <c r="DO125" s="748"/>
      <c r="DP125" s="748"/>
      <c r="DQ125" s="748" t="s">
        <v>433</v>
      </c>
      <c r="DR125" s="748"/>
      <c r="DS125" s="748"/>
      <c r="DT125" s="748"/>
      <c r="DU125" s="748"/>
      <c r="DV125" s="749" t="s">
        <v>427</v>
      </c>
      <c r="DW125" s="749"/>
      <c r="DX125" s="749"/>
      <c r="DY125" s="749"/>
      <c r="DZ125" s="750"/>
    </row>
    <row r="126" spans="1:130" s="197" customFormat="1" ht="26.25" customHeight="1" thickBot="1" x14ac:dyDescent="0.25">
      <c r="A126" s="726"/>
      <c r="B126" s="727"/>
      <c r="C126" s="721" t="s">
        <v>432</v>
      </c>
      <c r="D126" s="658"/>
      <c r="E126" s="658"/>
      <c r="F126" s="658"/>
      <c r="G126" s="658"/>
      <c r="H126" s="658"/>
      <c r="I126" s="658"/>
      <c r="J126" s="658"/>
      <c r="K126" s="658"/>
      <c r="L126" s="658"/>
      <c r="M126" s="658"/>
      <c r="N126" s="658"/>
      <c r="O126" s="658"/>
      <c r="P126" s="658"/>
      <c r="Q126" s="658"/>
      <c r="R126" s="658"/>
      <c r="S126" s="658"/>
      <c r="T126" s="658"/>
      <c r="U126" s="658"/>
      <c r="V126" s="658"/>
      <c r="W126" s="658"/>
      <c r="X126" s="658"/>
      <c r="Y126" s="658"/>
      <c r="Z126" s="659"/>
      <c r="AA126" s="685">
        <v>1664366</v>
      </c>
      <c r="AB126" s="686"/>
      <c r="AC126" s="686"/>
      <c r="AD126" s="686"/>
      <c r="AE126" s="687"/>
      <c r="AF126" s="688">
        <v>1634028</v>
      </c>
      <c r="AG126" s="686"/>
      <c r="AH126" s="686"/>
      <c r="AI126" s="686"/>
      <c r="AJ126" s="687"/>
      <c r="AK126" s="688">
        <v>1603814</v>
      </c>
      <c r="AL126" s="686"/>
      <c r="AM126" s="686"/>
      <c r="AN126" s="686"/>
      <c r="AO126" s="687"/>
      <c r="AP126" s="730">
        <v>0</v>
      </c>
      <c r="AQ126" s="731"/>
      <c r="AR126" s="731"/>
      <c r="AS126" s="731"/>
      <c r="AT126" s="732"/>
      <c r="AU126" s="200"/>
      <c r="AV126" s="200"/>
      <c r="AW126" s="200"/>
      <c r="AX126" s="200"/>
      <c r="AY126" s="200"/>
      <c r="AZ126" s="200"/>
      <c r="BA126" s="200"/>
      <c r="BB126" s="200"/>
      <c r="BC126" s="200"/>
      <c r="BD126" s="200"/>
      <c r="BE126" s="200"/>
      <c r="BF126" s="200"/>
      <c r="BG126" s="200"/>
      <c r="BH126" s="200"/>
      <c r="BI126" s="200"/>
      <c r="BJ126" s="200"/>
      <c r="BK126" s="200"/>
      <c r="BL126" s="200"/>
      <c r="BM126" s="200"/>
      <c r="BN126" s="200"/>
      <c r="BO126" s="200"/>
      <c r="BP126" s="200"/>
      <c r="BQ126" s="200"/>
      <c r="BR126" s="200"/>
      <c r="BS126" s="200"/>
      <c r="BT126" s="200"/>
      <c r="BU126" s="200"/>
      <c r="BV126" s="200"/>
      <c r="BW126" s="200"/>
      <c r="BX126" s="200"/>
      <c r="BY126" s="200"/>
      <c r="BZ126" s="200"/>
      <c r="CA126" s="200"/>
      <c r="CB126" s="200"/>
      <c r="CC126" s="200"/>
      <c r="CD126" s="223"/>
      <c r="CE126" s="223"/>
      <c r="CF126" s="223"/>
      <c r="CG126" s="200"/>
      <c r="CH126" s="200"/>
      <c r="CI126" s="200"/>
      <c r="CJ126" s="222"/>
      <c r="CK126" s="759"/>
      <c r="CL126" s="760"/>
      <c r="CM126" s="760"/>
      <c r="CN126" s="760"/>
      <c r="CO126" s="761"/>
      <c r="CP126" s="721" t="s">
        <v>449</v>
      </c>
      <c r="CQ126" s="658"/>
      <c r="CR126" s="658"/>
      <c r="CS126" s="658"/>
      <c r="CT126" s="658"/>
      <c r="CU126" s="658"/>
      <c r="CV126" s="658"/>
      <c r="CW126" s="658"/>
      <c r="CX126" s="658"/>
      <c r="CY126" s="658"/>
      <c r="CZ126" s="658"/>
      <c r="DA126" s="658"/>
      <c r="DB126" s="658"/>
      <c r="DC126" s="658"/>
      <c r="DD126" s="658"/>
      <c r="DE126" s="658"/>
      <c r="DF126" s="659"/>
      <c r="DG126" s="722" t="s">
        <v>433</v>
      </c>
      <c r="DH126" s="723"/>
      <c r="DI126" s="723"/>
      <c r="DJ126" s="723"/>
      <c r="DK126" s="723"/>
      <c r="DL126" s="723" t="s">
        <v>427</v>
      </c>
      <c r="DM126" s="723"/>
      <c r="DN126" s="723"/>
      <c r="DO126" s="723"/>
      <c r="DP126" s="723"/>
      <c r="DQ126" s="723" t="s">
        <v>450</v>
      </c>
      <c r="DR126" s="723"/>
      <c r="DS126" s="723"/>
      <c r="DT126" s="723"/>
      <c r="DU126" s="723"/>
      <c r="DV126" s="700" t="s">
        <v>427</v>
      </c>
      <c r="DW126" s="700"/>
      <c r="DX126" s="700"/>
      <c r="DY126" s="700"/>
      <c r="DZ126" s="701"/>
    </row>
    <row r="127" spans="1:130" s="197" customFormat="1" ht="26.25" customHeight="1" x14ac:dyDescent="0.2">
      <c r="A127" s="728"/>
      <c r="B127" s="729"/>
      <c r="C127" s="744" t="s">
        <v>451</v>
      </c>
      <c r="D127" s="745"/>
      <c r="E127" s="745"/>
      <c r="F127" s="745"/>
      <c r="G127" s="745"/>
      <c r="H127" s="745"/>
      <c r="I127" s="745"/>
      <c r="J127" s="745"/>
      <c r="K127" s="745"/>
      <c r="L127" s="745"/>
      <c r="M127" s="745"/>
      <c r="N127" s="745"/>
      <c r="O127" s="745"/>
      <c r="P127" s="745"/>
      <c r="Q127" s="745"/>
      <c r="R127" s="745"/>
      <c r="S127" s="745"/>
      <c r="T127" s="745"/>
      <c r="U127" s="745"/>
      <c r="V127" s="745"/>
      <c r="W127" s="745"/>
      <c r="X127" s="745"/>
      <c r="Y127" s="745"/>
      <c r="Z127" s="746"/>
      <c r="AA127" s="685" t="s">
        <v>427</v>
      </c>
      <c r="AB127" s="686"/>
      <c r="AC127" s="686"/>
      <c r="AD127" s="686"/>
      <c r="AE127" s="687"/>
      <c r="AF127" s="688" t="s">
        <v>427</v>
      </c>
      <c r="AG127" s="686"/>
      <c r="AH127" s="686"/>
      <c r="AI127" s="686"/>
      <c r="AJ127" s="687"/>
      <c r="AK127" s="688" t="s">
        <v>427</v>
      </c>
      <c r="AL127" s="686"/>
      <c r="AM127" s="686"/>
      <c r="AN127" s="686"/>
      <c r="AO127" s="687"/>
      <c r="AP127" s="730" t="s">
        <v>427</v>
      </c>
      <c r="AQ127" s="731"/>
      <c r="AR127" s="731"/>
      <c r="AS127" s="731"/>
      <c r="AT127" s="732"/>
      <c r="AU127" s="200"/>
      <c r="AV127" s="200"/>
      <c r="AW127" s="200"/>
      <c r="AX127" s="747" t="s">
        <v>452</v>
      </c>
      <c r="AY127" s="718"/>
      <c r="AZ127" s="718"/>
      <c r="BA127" s="718"/>
      <c r="BB127" s="718"/>
      <c r="BC127" s="718"/>
      <c r="BD127" s="718"/>
      <c r="BE127" s="719"/>
      <c r="BF127" s="717" t="s">
        <v>453</v>
      </c>
      <c r="BG127" s="718"/>
      <c r="BH127" s="718"/>
      <c r="BI127" s="718"/>
      <c r="BJ127" s="718"/>
      <c r="BK127" s="718"/>
      <c r="BL127" s="719"/>
      <c r="BM127" s="717" t="s">
        <v>454</v>
      </c>
      <c r="BN127" s="718"/>
      <c r="BO127" s="718"/>
      <c r="BP127" s="718"/>
      <c r="BQ127" s="718"/>
      <c r="BR127" s="718"/>
      <c r="BS127" s="719"/>
      <c r="BT127" s="717" t="s">
        <v>455</v>
      </c>
      <c r="BU127" s="718"/>
      <c r="BV127" s="718"/>
      <c r="BW127" s="718"/>
      <c r="BX127" s="718"/>
      <c r="BY127" s="718"/>
      <c r="BZ127" s="720"/>
      <c r="CA127" s="200"/>
      <c r="CB127" s="200"/>
      <c r="CC127" s="200"/>
      <c r="CD127" s="223"/>
      <c r="CE127" s="223"/>
      <c r="CF127" s="223"/>
      <c r="CG127" s="200"/>
      <c r="CH127" s="200"/>
      <c r="CI127" s="200"/>
      <c r="CJ127" s="222"/>
      <c r="CK127" s="759"/>
      <c r="CL127" s="760"/>
      <c r="CM127" s="760"/>
      <c r="CN127" s="760"/>
      <c r="CO127" s="761"/>
      <c r="CP127" s="721" t="s">
        <v>456</v>
      </c>
      <c r="CQ127" s="658"/>
      <c r="CR127" s="658"/>
      <c r="CS127" s="658"/>
      <c r="CT127" s="658"/>
      <c r="CU127" s="658"/>
      <c r="CV127" s="658"/>
      <c r="CW127" s="658"/>
      <c r="CX127" s="658"/>
      <c r="CY127" s="658"/>
      <c r="CZ127" s="658"/>
      <c r="DA127" s="658"/>
      <c r="DB127" s="658"/>
      <c r="DC127" s="658"/>
      <c r="DD127" s="658"/>
      <c r="DE127" s="658"/>
      <c r="DF127" s="659"/>
      <c r="DG127" s="722" t="s">
        <v>427</v>
      </c>
      <c r="DH127" s="723"/>
      <c r="DI127" s="723"/>
      <c r="DJ127" s="723"/>
      <c r="DK127" s="723"/>
      <c r="DL127" s="723">
        <v>585646</v>
      </c>
      <c r="DM127" s="723"/>
      <c r="DN127" s="723"/>
      <c r="DO127" s="723"/>
      <c r="DP127" s="723"/>
      <c r="DQ127" s="723">
        <v>517339</v>
      </c>
      <c r="DR127" s="723"/>
      <c r="DS127" s="723"/>
      <c r="DT127" s="723"/>
      <c r="DU127" s="723"/>
      <c r="DV127" s="700">
        <v>0</v>
      </c>
      <c r="DW127" s="700"/>
      <c r="DX127" s="700"/>
      <c r="DY127" s="700"/>
      <c r="DZ127" s="701"/>
    </row>
    <row r="128" spans="1:130" s="197" customFormat="1" ht="26.25" customHeight="1" thickBot="1" x14ac:dyDescent="0.25">
      <c r="A128" s="702" t="s">
        <v>457</v>
      </c>
      <c r="B128" s="703"/>
      <c r="C128" s="703"/>
      <c r="D128" s="703"/>
      <c r="E128" s="703"/>
      <c r="F128" s="703"/>
      <c r="G128" s="703"/>
      <c r="H128" s="703"/>
      <c r="I128" s="703"/>
      <c r="J128" s="703"/>
      <c r="K128" s="703"/>
      <c r="L128" s="703"/>
      <c r="M128" s="703"/>
      <c r="N128" s="703"/>
      <c r="O128" s="703"/>
      <c r="P128" s="703"/>
      <c r="Q128" s="703"/>
      <c r="R128" s="703"/>
      <c r="S128" s="703"/>
      <c r="T128" s="703"/>
      <c r="U128" s="703"/>
      <c r="V128" s="703"/>
      <c r="W128" s="704" t="s">
        <v>458</v>
      </c>
      <c r="X128" s="704"/>
      <c r="Y128" s="704"/>
      <c r="Z128" s="705"/>
      <c r="AA128" s="706">
        <v>186157200</v>
      </c>
      <c r="AB128" s="707"/>
      <c r="AC128" s="707"/>
      <c r="AD128" s="707"/>
      <c r="AE128" s="708"/>
      <c r="AF128" s="709">
        <v>171818436</v>
      </c>
      <c r="AG128" s="707"/>
      <c r="AH128" s="707"/>
      <c r="AI128" s="707"/>
      <c r="AJ128" s="708"/>
      <c r="AK128" s="709">
        <v>171748071</v>
      </c>
      <c r="AL128" s="707"/>
      <c r="AM128" s="707"/>
      <c r="AN128" s="707"/>
      <c r="AO128" s="708"/>
      <c r="AP128" s="710"/>
      <c r="AQ128" s="711"/>
      <c r="AR128" s="711"/>
      <c r="AS128" s="711"/>
      <c r="AT128" s="712"/>
      <c r="AU128" s="200"/>
      <c r="AV128" s="200"/>
      <c r="AW128" s="200"/>
      <c r="AX128" s="713" t="s">
        <v>459</v>
      </c>
      <c r="AY128" s="714"/>
      <c r="AZ128" s="714"/>
      <c r="BA128" s="714"/>
      <c r="BB128" s="714"/>
      <c r="BC128" s="714"/>
      <c r="BD128" s="714"/>
      <c r="BE128" s="715"/>
      <c r="BF128" s="692" t="s">
        <v>427</v>
      </c>
      <c r="BG128" s="693"/>
      <c r="BH128" s="693"/>
      <c r="BI128" s="693"/>
      <c r="BJ128" s="693"/>
      <c r="BK128" s="693"/>
      <c r="BL128" s="716"/>
      <c r="BM128" s="692">
        <v>5.47</v>
      </c>
      <c r="BN128" s="693"/>
      <c r="BO128" s="693"/>
      <c r="BP128" s="693"/>
      <c r="BQ128" s="693"/>
      <c r="BR128" s="693"/>
      <c r="BS128" s="716"/>
      <c r="BT128" s="692">
        <v>8.43</v>
      </c>
      <c r="BU128" s="693"/>
      <c r="BV128" s="693"/>
      <c r="BW128" s="693"/>
      <c r="BX128" s="693"/>
      <c r="BY128" s="693"/>
      <c r="BZ128" s="694"/>
      <c r="CA128" s="223"/>
      <c r="CB128" s="223"/>
      <c r="CC128" s="223"/>
      <c r="CD128" s="223"/>
      <c r="CE128" s="223"/>
      <c r="CF128" s="223"/>
      <c r="CG128" s="200"/>
      <c r="CH128" s="200"/>
      <c r="CI128" s="200"/>
      <c r="CJ128" s="222"/>
      <c r="CK128" s="762"/>
      <c r="CL128" s="763"/>
      <c r="CM128" s="763"/>
      <c r="CN128" s="763"/>
      <c r="CO128" s="764"/>
      <c r="CP128" s="695" t="s">
        <v>460</v>
      </c>
      <c r="CQ128" s="636"/>
      <c r="CR128" s="636"/>
      <c r="CS128" s="636"/>
      <c r="CT128" s="636"/>
      <c r="CU128" s="636"/>
      <c r="CV128" s="636"/>
      <c r="CW128" s="636"/>
      <c r="CX128" s="636"/>
      <c r="CY128" s="636"/>
      <c r="CZ128" s="636"/>
      <c r="DA128" s="636"/>
      <c r="DB128" s="636"/>
      <c r="DC128" s="636"/>
      <c r="DD128" s="636"/>
      <c r="DE128" s="636"/>
      <c r="DF128" s="637"/>
      <c r="DG128" s="696">
        <v>31736733</v>
      </c>
      <c r="DH128" s="697"/>
      <c r="DI128" s="697"/>
      <c r="DJ128" s="697"/>
      <c r="DK128" s="697"/>
      <c r="DL128" s="697">
        <v>29665830</v>
      </c>
      <c r="DM128" s="697"/>
      <c r="DN128" s="697"/>
      <c r="DO128" s="697"/>
      <c r="DP128" s="697"/>
      <c r="DQ128" s="697">
        <v>28802352</v>
      </c>
      <c r="DR128" s="697"/>
      <c r="DS128" s="697"/>
      <c r="DT128" s="697"/>
      <c r="DU128" s="697"/>
      <c r="DV128" s="698">
        <v>0.8</v>
      </c>
      <c r="DW128" s="698"/>
      <c r="DX128" s="698"/>
      <c r="DY128" s="698"/>
      <c r="DZ128" s="699"/>
    </row>
    <row r="129" spans="1:131" s="197" customFormat="1" ht="26.25" customHeight="1" x14ac:dyDescent="0.2">
      <c r="A129" s="680" t="s">
        <v>95</v>
      </c>
      <c r="B129" s="681"/>
      <c r="C129" s="681"/>
      <c r="D129" s="681"/>
      <c r="E129" s="681"/>
      <c r="F129" s="681"/>
      <c r="G129" s="681"/>
      <c r="H129" s="681"/>
      <c r="I129" s="681"/>
      <c r="J129" s="681"/>
      <c r="K129" s="681"/>
      <c r="L129" s="681"/>
      <c r="M129" s="681"/>
      <c r="N129" s="681"/>
      <c r="O129" s="681"/>
      <c r="P129" s="681"/>
      <c r="Q129" s="681"/>
      <c r="R129" s="681"/>
      <c r="S129" s="681"/>
      <c r="T129" s="681"/>
      <c r="U129" s="681"/>
      <c r="V129" s="681"/>
      <c r="W129" s="682" t="s">
        <v>461</v>
      </c>
      <c r="X129" s="683"/>
      <c r="Y129" s="683"/>
      <c r="Z129" s="684"/>
      <c r="AA129" s="685">
        <v>3642201974</v>
      </c>
      <c r="AB129" s="686"/>
      <c r="AC129" s="686"/>
      <c r="AD129" s="686"/>
      <c r="AE129" s="687"/>
      <c r="AF129" s="688">
        <v>3843486500</v>
      </c>
      <c r="AG129" s="686"/>
      <c r="AH129" s="686"/>
      <c r="AI129" s="686"/>
      <c r="AJ129" s="687"/>
      <c r="AK129" s="688">
        <v>3883590947</v>
      </c>
      <c r="AL129" s="686"/>
      <c r="AM129" s="686"/>
      <c r="AN129" s="686"/>
      <c r="AO129" s="687"/>
      <c r="AP129" s="689"/>
      <c r="AQ129" s="690"/>
      <c r="AR129" s="690"/>
      <c r="AS129" s="690"/>
      <c r="AT129" s="691"/>
      <c r="AU129" s="201"/>
      <c r="AV129" s="201"/>
      <c r="AW129" s="201"/>
      <c r="AX129" s="657" t="s">
        <v>462</v>
      </c>
      <c r="AY129" s="658"/>
      <c r="AZ129" s="658"/>
      <c r="BA129" s="658"/>
      <c r="BB129" s="658"/>
      <c r="BC129" s="658"/>
      <c r="BD129" s="658"/>
      <c r="BE129" s="659"/>
      <c r="BF129" s="676" t="s">
        <v>427</v>
      </c>
      <c r="BG129" s="677"/>
      <c r="BH129" s="677"/>
      <c r="BI129" s="677"/>
      <c r="BJ129" s="677"/>
      <c r="BK129" s="677"/>
      <c r="BL129" s="678"/>
      <c r="BM129" s="676">
        <v>10.47</v>
      </c>
      <c r="BN129" s="677"/>
      <c r="BO129" s="677"/>
      <c r="BP129" s="677"/>
      <c r="BQ129" s="677"/>
      <c r="BR129" s="677"/>
      <c r="BS129" s="678"/>
      <c r="BT129" s="676">
        <v>18.43</v>
      </c>
      <c r="BU129" s="677"/>
      <c r="BV129" s="677"/>
      <c r="BW129" s="677"/>
      <c r="BX129" s="677"/>
      <c r="BY129" s="677"/>
      <c r="BZ129" s="679"/>
      <c r="CA129" s="224"/>
      <c r="CB129" s="224"/>
      <c r="CC129" s="224"/>
      <c r="CD129" s="224"/>
      <c r="CE129" s="224"/>
      <c r="CF129" s="224"/>
      <c r="CG129" s="224"/>
      <c r="CH129" s="224"/>
      <c r="CI129" s="224"/>
      <c r="CJ129" s="224"/>
      <c r="CK129" s="224"/>
      <c r="CL129" s="224"/>
      <c r="CM129" s="224"/>
      <c r="CN129" s="224"/>
      <c r="CO129" s="224"/>
      <c r="CP129" s="224"/>
      <c r="CQ129" s="224"/>
      <c r="CR129" s="224"/>
      <c r="CS129" s="224"/>
      <c r="CT129" s="224"/>
      <c r="CU129" s="224"/>
      <c r="CV129" s="224"/>
      <c r="CW129" s="224"/>
      <c r="CX129" s="224"/>
      <c r="CY129" s="224"/>
      <c r="CZ129" s="224"/>
      <c r="DA129" s="224"/>
      <c r="DB129" s="224"/>
      <c r="DC129" s="224"/>
      <c r="DD129" s="224"/>
      <c r="DE129" s="224"/>
      <c r="DF129" s="224"/>
      <c r="DG129" s="224"/>
      <c r="DH129" s="224"/>
      <c r="DI129" s="224"/>
      <c r="DJ129" s="224"/>
      <c r="DK129" s="224"/>
      <c r="DL129" s="224"/>
      <c r="DM129" s="224"/>
      <c r="DN129" s="224"/>
      <c r="DO129" s="224"/>
      <c r="DP129" s="201"/>
      <c r="DQ129" s="201"/>
      <c r="DR129" s="201"/>
      <c r="DS129" s="201"/>
      <c r="DT129" s="201"/>
      <c r="DU129" s="201"/>
      <c r="DV129" s="201"/>
      <c r="DW129" s="201"/>
      <c r="DX129" s="201"/>
      <c r="DY129" s="201"/>
      <c r="DZ129" s="201"/>
    </row>
    <row r="130" spans="1:131" s="197" customFormat="1" ht="26.25" customHeight="1" x14ac:dyDescent="0.2">
      <c r="A130" s="680" t="s">
        <v>463</v>
      </c>
      <c r="B130" s="681"/>
      <c r="C130" s="681"/>
      <c r="D130" s="681"/>
      <c r="E130" s="681"/>
      <c r="F130" s="681"/>
      <c r="G130" s="681"/>
      <c r="H130" s="681"/>
      <c r="I130" s="681"/>
      <c r="J130" s="681"/>
      <c r="K130" s="681"/>
      <c r="L130" s="681"/>
      <c r="M130" s="681"/>
      <c r="N130" s="681"/>
      <c r="O130" s="681"/>
      <c r="P130" s="681"/>
      <c r="Q130" s="681"/>
      <c r="R130" s="681"/>
      <c r="S130" s="681"/>
      <c r="T130" s="681"/>
      <c r="U130" s="681"/>
      <c r="V130" s="681"/>
      <c r="W130" s="682" t="s">
        <v>464</v>
      </c>
      <c r="X130" s="683"/>
      <c r="Y130" s="683"/>
      <c r="Z130" s="684"/>
      <c r="AA130" s="685">
        <v>352006375</v>
      </c>
      <c r="AB130" s="686"/>
      <c r="AC130" s="686"/>
      <c r="AD130" s="686"/>
      <c r="AE130" s="687"/>
      <c r="AF130" s="688">
        <v>329931017</v>
      </c>
      <c r="AG130" s="686"/>
      <c r="AH130" s="686"/>
      <c r="AI130" s="686"/>
      <c r="AJ130" s="687"/>
      <c r="AK130" s="688">
        <v>309821890</v>
      </c>
      <c r="AL130" s="686"/>
      <c r="AM130" s="686"/>
      <c r="AN130" s="686"/>
      <c r="AO130" s="687"/>
      <c r="AP130" s="689"/>
      <c r="AQ130" s="690"/>
      <c r="AR130" s="690"/>
      <c r="AS130" s="690"/>
      <c r="AT130" s="691"/>
      <c r="AU130" s="201"/>
      <c r="AV130" s="201"/>
      <c r="AW130" s="201"/>
      <c r="AX130" s="657" t="s">
        <v>465</v>
      </c>
      <c r="AY130" s="658"/>
      <c r="AZ130" s="658"/>
      <c r="BA130" s="658"/>
      <c r="BB130" s="658"/>
      <c r="BC130" s="658"/>
      <c r="BD130" s="658"/>
      <c r="BE130" s="659"/>
      <c r="BF130" s="660">
        <v>1.6</v>
      </c>
      <c r="BG130" s="661"/>
      <c r="BH130" s="661"/>
      <c r="BI130" s="661"/>
      <c r="BJ130" s="661"/>
      <c r="BK130" s="661"/>
      <c r="BL130" s="662"/>
      <c r="BM130" s="660">
        <v>25</v>
      </c>
      <c r="BN130" s="661"/>
      <c r="BO130" s="661"/>
      <c r="BP130" s="661"/>
      <c r="BQ130" s="661"/>
      <c r="BR130" s="661"/>
      <c r="BS130" s="662"/>
      <c r="BT130" s="660">
        <v>35</v>
      </c>
      <c r="BU130" s="661"/>
      <c r="BV130" s="661"/>
      <c r="BW130" s="661"/>
      <c r="BX130" s="661"/>
      <c r="BY130" s="661"/>
      <c r="BZ130" s="663"/>
      <c r="CA130" s="224"/>
      <c r="CB130" s="224"/>
      <c r="CC130" s="224"/>
      <c r="CD130" s="224"/>
      <c r="CE130" s="224"/>
      <c r="CF130" s="224"/>
      <c r="CG130" s="224"/>
      <c r="CH130" s="224"/>
      <c r="CI130" s="224"/>
      <c r="CJ130" s="224"/>
      <c r="CK130" s="224"/>
      <c r="CL130" s="224"/>
      <c r="CM130" s="224"/>
      <c r="CN130" s="224"/>
      <c r="CO130" s="224"/>
      <c r="CP130" s="224"/>
      <c r="CQ130" s="224"/>
      <c r="CR130" s="224"/>
      <c r="CS130" s="224"/>
      <c r="CT130" s="224"/>
      <c r="CU130" s="224"/>
      <c r="CV130" s="224"/>
      <c r="CW130" s="224"/>
      <c r="CX130" s="224"/>
      <c r="CY130" s="224"/>
      <c r="CZ130" s="224"/>
      <c r="DA130" s="224"/>
      <c r="DB130" s="224"/>
      <c r="DC130" s="224"/>
      <c r="DD130" s="224"/>
      <c r="DE130" s="224"/>
      <c r="DF130" s="224"/>
      <c r="DG130" s="224"/>
      <c r="DH130" s="224"/>
      <c r="DI130" s="224"/>
      <c r="DJ130" s="224"/>
      <c r="DK130" s="224"/>
      <c r="DL130" s="224"/>
      <c r="DM130" s="224"/>
      <c r="DN130" s="224"/>
      <c r="DO130" s="224"/>
      <c r="DP130" s="201"/>
      <c r="DQ130" s="201"/>
      <c r="DR130" s="201"/>
      <c r="DS130" s="201"/>
      <c r="DT130" s="201"/>
      <c r="DU130" s="201"/>
      <c r="DV130" s="201"/>
      <c r="DW130" s="201"/>
      <c r="DX130" s="201"/>
      <c r="DY130" s="201"/>
      <c r="DZ130" s="201"/>
    </row>
    <row r="131" spans="1:131" s="197" customFormat="1" ht="26.25" customHeight="1" thickBot="1" x14ac:dyDescent="0.25">
      <c r="A131" s="664"/>
      <c r="B131" s="665"/>
      <c r="C131" s="665"/>
      <c r="D131" s="665"/>
      <c r="E131" s="665"/>
      <c r="F131" s="665"/>
      <c r="G131" s="665"/>
      <c r="H131" s="665"/>
      <c r="I131" s="665"/>
      <c r="J131" s="665"/>
      <c r="K131" s="665"/>
      <c r="L131" s="665"/>
      <c r="M131" s="665"/>
      <c r="N131" s="665"/>
      <c r="O131" s="665"/>
      <c r="P131" s="665"/>
      <c r="Q131" s="665"/>
      <c r="R131" s="665"/>
      <c r="S131" s="665"/>
      <c r="T131" s="665"/>
      <c r="U131" s="665"/>
      <c r="V131" s="665"/>
      <c r="W131" s="666" t="s">
        <v>466</v>
      </c>
      <c r="X131" s="667"/>
      <c r="Y131" s="667"/>
      <c r="Z131" s="668"/>
      <c r="AA131" s="669">
        <v>3290195599</v>
      </c>
      <c r="AB131" s="670"/>
      <c r="AC131" s="670"/>
      <c r="AD131" s="670"/>
      <c r="AE131" s="671"/>
      <c r="AF131" s="672">
        <v>3513555483</v>
      </c>
      <c r="AG131" s="670"/>
      <c r="AH131" s="670"/>
      <c r="AI131" s="670"/>
      <c r="AJ131" s="671"/>
      <c r="AK131" s="672">
        <v>3573769057</v>
      </c>
      <c r="AL131" s="670"/>
      <c r="AM131" s="670"/>
      <c r="AN131" s="670"/>
      <c r="AO131" s="671"/>
      <c r="AP131" s="673"/>
      <c r="AQ131" s="674"/>
      <c r="AR131" s="674"/>
      <c r="AS131" s="674"/>
      <c r="AT131" s="675"/>
      <c r="AU131" s="201"/>
      <c r="AV131" s="201"/>
      <c r="AW131" s="201"/>
      <c r="AX131" s="635" t="s">
        <v>467</v>
      </c>
      <c r="AY131" s="636"/>
      <c r="AZ131" s="636"/>
      <c r="BA131" s="636"/>
      <c r="BB131" s="636"/>
      <c r="BC131" s="636"/>
      <c r="BD131" s="636"/>
      <c r="BE131" s="637"/>
      <c r="BF131" s="638">
        <v>12.5</v>
      </c>
      <c r="BG131" s="639"/>
      <c r="BH131" s="639"/>
      <c r="BI131" s="639"/>
      <c r="BJ131" s="639"/>
      <c r="BK131" s="639"/>
      <c r="BL131" s="640"/>
      <c r="BM131" s="638">
        <v>400</v>
      </c>
      <c r="BN131" s="639"/>
      <c r="BO131" s="639"/>
      <c r="BP131" s="639"/>
      <c r="BQ131" s="639"/>
      <c r="BR131" s="639"/>
      <c r="BS131" s="640"/>
      <c r="BT131" s="641"/>
      <c r="BU131" s="642"/>
      <c r="BV131" s="642"/>
      <c r="BW131" s="642"/>
      <c r="BX131" s="642"/>
      <c r="BY131" s="642"/>
      <c r="BZ131" s="643"/>
      <c r="CA131" s="224"/>
      <c r="CB131" s="224"/>
      <c r="CC131" s="224"/>
      <c r="CD131" s="224"/>
      <c r="CE131" s="224"/>
      <c r="CF131" s="224"/>
      <c r="CG131" s="224"/>
      <c r="CH131" s="224"/>
      <c r="CI131" s="224"/>
      <c r="CJ131" s="224"/>
      <c r="CK131" s="224"/>
      <c r="CL131" s="224"/>
      <c r="CM131" s="224"/>
      <c r="CN131" s="224"/>
      <c r="CO131" s="224"/>
      <c r="CP131" s="224"/>
      <c r="CQ131" s="224"/>
      <c r="CR131" s="224"/>
      <c r="CS131" s="224"/>
      <c r="CT131" s="224"/>
      <c r="CU131" s="224"/>
      <c r="CV131" s="224"/>
      <c r="CW131" s="224"/>
      <c r="CX131" s="224"/>
      <c r="CY131" s="224"/>
      <c r="CZ131" s="224"/>
      <c r="DA131" s="224"/>
      <c r="DB131" s="224"/>
      <c r="DC131" s="224"/>
      <c r="DD131" s="224"/>
      <c r="DE131" s="224"/>
      <c r="DF131" s="224"/>
      <c r="DG131" s="224"/>
      <c r="DH131" s="224"/>
      <c r="DI131" s="224"/>
      <c r="DJ131" s="224"/>
      <c r="DK131" s="224"/>
      <c r="DL131" s="224"/>
      <c r="DM131" s="224"/>
      <c r="DN131" s="224"/>
      <c r="DO131" s="224"/>
      <c r="DP131" s="201"/>
      <c r="DQ131" s="201"/>
      <c r="DR131" s="201"/>
      <c r="DS131" s="201"/>
      <c r="DT131" s="201"/>
      <c r="DU131" s="201"/>
      <c r="DV131" s="201"/>
      <c r="DW131" s="201"/>
      <c r="DX131" s="201"/>
      <c r="DY131" s="201"/>
      <c r="DZ131" s="201"/>
    </row>
    <row r="132" spans="1:131" s="197" customFormat="1" ht="26.25" customHeight="1" x14ac:dyDescent="0.2">
      <c r="A132" s="644" t="s">
        <v>468</v>
      </c>
      <c r="B132" s="645"/>
      <c r="C132" s="645"/>
      <c r="D132" s="645"/>
      <c r="E132" s="645"/>
      <c r="F132" s="645"/>
      <c r="G132" s="645"/>
      <c r="H132" s="645"/>
      <c r="I132" s="645"/>
      <c r="J132" s="645"/>
      <c r="K132" s="645"/>
      <c r="L132" s="645"/>
      <c r="M132" s="645"/>
      <c r="N132" s="645"/>
      <c r="O132" s="645"/>
      <c r="P132" s="645"/>
      <c r="Q132" s="645"/>
      <c r="R132" s="645"/>
      <c r="S132" s="645"/>
      <c r="T132" s="645"/>
      <c r="U132" s="645"/>
      <c r="V132" s="648" t="s">
        <v>469</v>
      </c>
      <c r="W132" s="648"/>
      <c r="X132" s="648"/>
      <c r="Y132" s="648"/>
      <c r="Z132" s="649"/>
      <c r="AA132" s="650">
        <v>1.917797617</v>
      </c>
      <c r="AB132" s="651"/>
      <c r="AC132" s="651"/>
      <c r="AD132" s="651"/>
      <c r="AE132" s="652"/>
      <c r="AF132" s="653">
        <v>1.6272999610000001</v>
      </c>
      <c r="AG132" s="651"/>
      <c r="AH132" s="651"/>
      <c r="AI132" s="651"/>
      <c r="AJ132" s="652"/>
      <c r="AK132" s="653">
        <v>1.5464998729999999</v>
      </c>
      <c r="AL132" s="651"/>
      <c r="AM132" s="651"/>
      <c r="AN132" s="651"/>
      <c r="AO132" s="652"/>
      <c r="AP132" s="654"/>
      <c r="AQ132" s="655"/>
      <c r="AR132" s="655"/>
      <c r="AS132" s="655"/>
      <c r="AT132" s="656"/>
      <c r="AU132" s="225"/>
      <c r="AV132" s="201"/>
      <c r="AW132" s="201"/>
      <c r="AX132" s="201"/>
      <c r="AY132" s="201"/>
      <c r="AZ132" s="201"/>
      <c r="BA132" s="201"/>
      <c r="BB132" s="201"/>
      <c r="BC132" s="201"/>
      <c r="BD132" s="201"/>
      <c r="BE132" s="201"/>
      <c r="BF132" s="201"/>
      <c r="BG132" s="201"/>
      <c r="BH132" s="201"/>
      <c r="BI132" s="201"/>
      <c r="BJ132" s="201"/>
      <c r="BK132" s="201"/>
      <c r="BL132" s="201"/>
      <c r="BM132" s="201"/>
      <c r="BN132" s="201"/>
      <c r="BO132" s="201"/>
      <c r="BP132" s="201"/>
      <c r="BQ132" s="201"/>
      <c r="BR132" s="201"/>
      <c r="BS132" s="202"/>
      <c r="BT132" s="201"/>
      <c r="BU132" s="201"/>
      <c r="BV132" s="201"/>
      <c r="BW132" s="201"/>
      <c r="BX132" s="201"/>
      <c r="BY132" s="201"/>
      <c r="BZ132" s="201"/>
      <c r="CA132" s="224"/>
      <c r="CB132" s="224"/>
      <c r="CC132" s="224"/>
      <c r="CD132" s="224"/>
      <c r="CE132" s="224"/>
      <c r="CF132" s="224"/>
      <c r="CG132" s="224"/>
      <c r="CH132" s="224"/>
      <c r="CI132" s="224"/>
      <c r="CJ132" s="224"/>
      <c r="CK132" s="224"/>
      <c r="CL132" s="224"/>
      <c r="CM132" s="224"/>
      <c r="CN132" s="224"/>
      <c r="CO132" s="224"/>
      <c r="CP132" s="224"/>
      <c r="CQ132" s="224"/>
      <c r="CR132" s="224"/>
      <c r="CS132" s="224"/>
      <c r="CT132" s="224"/>
      <c r="CU132" s="224"/>
      <c r="CV132" s="224"/>
      <c r="CW132" s="224"/>
      <c r="CX132" s="224"/>
      <c r="CY132" s="224"/>
      <c r="CZ132" s="224"/>
      <c r="DA132" s="224"/>
      <c r="DB132" s="224"/>
      <c r="DC132" s="224"/>
      <c r="DD132" s="224"/>
      <c r="DE132" s="224"/>
      <c r="DF132" s="224"/>
      <c r="DG132" s="224"/>
      <c r="DH132" s="224"/>
      <c r="DI132" s="224"/>
      <c r="DJ132" s="224"/>
      <c r="DK132" s="224"/>
      <c r="DL132" s="224"/>
      <c r="DM132" s="224"/>
      <c r="DN132" s="224"/>
      <c r="DO132" s="224"/>
      <c r="DP132" s="201"/>
      <c r="DQ132" s="201"/>
      <c r="DR132" s="201"/>
      <c r="DS132" s="201"/>
      <c r="DT132" s="201"/>
      <c r="DU132" s="201"/>
      <c r="DV132" s="201"/>
      <c r="DW132" s="201"/>
      <c r="DX132" s="201"/>
      <c r="DY132" s="201"/>
      <c r="DZ132" s="201"/>
    </row>
    <row r="133" spans="1:131" s="197" customFormat="1" ht="26.25" customHeight="1" thickBot="1" x14ac:dyDescent="0.25">
      <c r="A133" s="646"/>
      <c r="B133" s="647"/>
      <c r="C133" s="647"/>
      <c r="D133" s="647"/>
      <c r="E133" s="647"/>
      <c r="F133" s="647"/>
      <c r="G133" s="647"/>
      <c r="H133" s="647"/>
      <c r="I133" s="647"/>
      <c r="J133" s="647"/>
      <c r="K133" s="647"/>
      <c r="L133" s="647"/>
      <c r="M133" s="647"/>
      <c r="N133" s="647"/>
      <c r="O133" s="647"/>
      <c r="P133" s="647"/>
      <c r="Q133" s="647"/>
      <c r="R133" s="647"/>
      <c r="S133" s="647"/>
      <c r="T133" s="647"/>
      <c r="U133" s="647"/>
      <c r="V133" s="627" t="s">
        <v>470</v>
      </c>
      <c r="W133" s="627"/>
      <c r="X133" s="627"/>
      <c r="Y133" s="627"/>
      <c r="Z133" s="628"/>
      <c r="AA133" s="629">
        <v>1.3</v>
      </c>
      <c r="AB133" s="630"/>
      <c r="AC133" s="630"/>
      <c r="AD133" s="630"/>
      <c r="AE133" s="631"/>
      <c r="AF133" s="629">
        <v>1.5</v>
      </c>
      <c r="AG133" s="630"/>
      <c r="AH133" s="630"/>
      <c r="AI133" s="630"/>
      <c r="AJ133" s="631"/>
      <c r="AK133" s="629">
        <v>1.6</v>
      </c>
      <c r="AL133" s="630"/>
      <c r="AM133" s="630"/>
      <c r="AN133" s="630"/>
      <c r="AO133" s="631"/>
      <c r="AP133" s="632"/>
      <c r="AQ133" s="633"/>
      <c r="AR133" s="633"/>
      <c r="AS133" s="633"/>
      <c r="AT133" s="634"/>
      <c r="AU133" s="201"/>
      <c r="AV133" s="201"/>
      <c r="AW133" s="201"/>
      <c r="AX133" s="201"/>
      <c r="AY133" s="201"/>
      <c r="AZ133" s="201"/>
      <c r="BA133" s="201"/>
      <c r="BB133" s="201"/>
      <c r="BC133" s="201"/>
      <c r="BD133" s="201"/>
      <c r="BE133" s="201"/>
      <c r="BF133" s="201"/>
      <c r="BG133" s="201"/>
      <c r="BH133" s="201"/>
      <c r="BI133" s="201"/>
      <c r="BJ133" s="201"/>
      <c r="BK133" s="201"/>
      <c r="BL133" s="201"/>
      <c r="BM133" s="201"/>
      <c r="BN133" s="224"/>
      <c r="BO133" s="224"/>
      <c r="BP133" s="224"/>
      <c r="BQ133" s="224"/>
      <c r="BR133" s="224"/>
      <c r="BS133" s="224"/>
      <c r="BT133" s="224"/>
      <c r="BU133" s="224"/>
      <c r="BV133" s="224"/>
      <c r="BW133" s="224"/>
      <c r="BX133" s="224"/>
      <c r="BY133" s="224"/>
      <c r="BZ133" s="224"/>
      <c r="CA133" s="224"/>
      <c r="CB133" s="224"/>
      <c r="CC133" s="224"/>
      <c r="CD133" s="224"/>
      <c r="CE133" s="224"/>
      <c r="CF133" s="224"/>
      <c r="CG133" s="224"/>
      <c r="CH133" s="224"/>
      <c r="CI133" s="224"/>
      <c r="CJ133" s="224"/>
      <c r="CK133" s="224"/>
      <c r="CL133" s="224"/>
      <c r="CM133" s="224"/>
      <c r="CN133" s="224"/>
      <c r="CO133" s="224"/>
      <c r="CP133" s="224"/>
      <c r="CQ133" s="224"/>
      <c r="CR133" s="224"/>
      <c r="CS133" s="224"/>
      <c r="CT133" s="224"/>
      <c r="CU133" s="224"/>
      <c r="CV133" s="224"/>
      <c r="CW133" s="224"/>
      <c r="CX133" s="224"/>
      <c r="CY133" s="224"/>
      <c r="CZ133" s="224"/>
      <c r="DA133" s="224"/>
      <c r="DB133" s="224"/>
      <c r="DC133" s="224"/>
      <c r="DD133" s="224"/>
      <c r="DE133" s="224"/>
      <c r="DF133" s="224"/>
      <c r="DG133" s="224"/>
      <c r="DH133" s="224"/>
      <c r="DI133" s="224"/>
      <c r="DJ133" s="224"/>
      <c r="DK133" s="224"/>
      <c r="DL133" s="224"/>
      <c r="DM133" s="224"/>
      <c r="DN133" s="224"/>
      <c r="DO133" s="224"/>
      <c r="DP133" s="201"/>
      <c r="DQ133" s="201"/>
      <c r="DR133" s="201"/>
      <c r="DS133" s="201"/>
      <c r="DT133" s="201"/>
      <c r="DU133" s="201"/>
      <c r="DV133" s="201"/>
      <c r="DW133" s="201"/>
      <c r="DX133" s="201"/>
      <c r="DY133" s="201"/>
      <c r="DZ133" s="201"/>
    </row>
    <row r="134" spans="1:131" ht="11.25" customHeight="1" x14ac:dyDescent="0.2">
      <c r="A134" s="226"/>
      <c r="B134" s="226"/>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6"/>
      <c r="AL134" s="226"/>
      <c r="AM134" s="226"/>
      <c r="AN134" s="226"/>
      <c r="AO134" s="226"/>
      <c r="AP134" s="226"/>
      <c r="AQ134" s="226"/>
      <c r="AR134" s="226"/>
      <c r="AS134" s="226"/>
      <c r="AT134" s="226"/>
      <c r="AU134" s="201"/>
      <c r="AV134" s="201"/>
      <c r="AW134" s="201"/>
      <c r="AX134" s="201"/>
      <c r="AY134" s="201"/>
      <c r="AZ134" s="201"/>
      <c r="BA134" s="201"/>
      <c r="BB134" s="201"/>
      <c r="BC134" s="201"/>
      <c r="BD134" s="201"/>
      <c r="BE134" s="201"/>
      <c r="BF134" s="201"/>
      <c r="BG134" s="201"/>
      <c r="BH134" s="201"/>
      <c r="BI134" s="201"/>
      <c r="BJ134" s="201"/>
      <c r="BK134" s="201"/>
      <c r="BL134" s="201"/>
      <c r="BM134" s="201"/>
      <c r="BN134" s="224"/>
      <c r="BO134" s="224"/>
      <c r="BP134" s="224"/>
      <c r="BQ134" s="224"/>
      <c r="BR134" s="224"/>
      <c r="BS134" s="224"/>
      <c r="BT134" s="224"/>
      <c r="BU134" s="224"/>
      <c r="BV134" s="224"/>
      <c r="BW134" s="224"/>
      <c r="BX134" s="224"/>
      <c r="BY134" s="224"/>
      <c r="BZ134" s="224"/>
      <c r="CA134" s="224"/>
      <c r="CB134" s="224"/>
      <c r="CC134" s="224"/>
      <c r="CD134" s="224"/>
      <c r="CE134" s="224"/>
      <c r="CF134" s="224"/>
      <c r="CG134" s="224"/>
      <c r="CH134" s="224"/>
      <c r="CI134" s="224"/>
      <c r="CJ134" s="224"/>
      <c r="CK134" s="224"/>
      <c r="CL134" s="224"/>
      <c r="CM134" s="224"/>
      <c r="CN134" s="224"/>
      <c r="CO134" s="224"/>
      <c r="CP134" s="224"/>
      <c r="CQ134" s="224"/>
      <c r="CR134" s="224"/>
      <c r="CS134" s="224"/>
      <c r="CT134" s="224"/>
      <c r="CU134" s="224"/>
      <c r="CV134" s="224"/>
      <c r="CW134" s="224"/>
      <c r="CX134" s="224"/>
      <c r="CY134" s="224"/>
      <c r="CZ134" s="224"/>
      <c r="DA134" s="224"/>
      <c r="DB134" s="224"/>
      <c r="DC134" s="224"/>
      <c r="DD134" s="224"/>
      <c r="DE134" s="224"/>
      <c r="DF134" s="224"/>
      <c r="DG134" s="224"/>
      <c r="DH134" s="224"/>
      <c r="DI134" s="224"/>
      <c r="DJ134" s="224"/>
      <c r="DK134" s="224"/>
      <c r="DL134" s="224"/>
      <c r="DM134" s="224"/>
      <c r="DN134" s="224"/>
      <c r="DO134" s="224"/>
      <c r="DP134" s="201"/>
      <c r="DQ134" s="201"/>
      <c r="DR134" s="201"/>
      <c r="DS134" s="201"/>
      <c r="DT134" s="201"/>
      <c r="DU134" s="201"/>
      <c r="DV134" s="201"/>
      <c r="DW134" s="201"/>
      <c r="DX134" s="201"/>
      <c r="DY134" s="201"/>
      <c r="DZ134" s="201"/>
      <c r="EA134" s="197"/>
    </row>
    <row r="135" spans="1:131" ht="14.4" hidden="1" x14ac:dyDescent="0.2">
      <c r="AU135" s="226"/>
      <c r="AV135" s="226"/>
      <c r="AW135" s="226"/>
      <c r="AX135" s="226"/>
      <c r="AY135" s="226"/>
      <c r="AZ135" s="226"/>
      <c r="BA135" s="226"/>
      <c r="BB135" s="226"/>
      <c r="BC135" s="226"/>
      <c r="BD135" s="226"/>
      <c r="BE135" s="226"/>
      <c r="BF135" s="226"/>
      <c r="BG135" s="226"/>
      <c r="BH135" s="226"/>
      <c r="BI135" s="226"/>
      <c r="BJ135" s="226"/>
      <c r="BK135" s="226"/>
      <c r="BL135" s="226"/>
      <c r="BM135" s="226"/>
      <c r="BN135" s="226"/>
      <c r="BO135" s="226"/>
      <c r="BP135" s="226"/>
      <c r="BQ135" s="226"/>
      <c r="BR135" s="226"/>
      <c r="BS135" s="226"/>
      <c r="BT135" s="226"/>
      <c r="BU135" s="226"/>
      <c r="BV135" s="226"/>
      <c r="BW135" s="226"/>
      <c r="BX135" s="226"/>
      <c r="BY135" s="226"/>
      <c r="BZ135" s="226"/>
      <c r="CA135" s="226"/>
      <c r="CB135" s="226"/>
      <c r="CC135" s="226"/>
      <c r="CD135" s="226"/>
      <c r="CE135" s="226"/>
      <c r="CF135" s="226"/>
      <c r="CG135" s="226"/>
      <c r="CH135" s="226"/>
      <c r="CI135" s="226"/>
      <c r="CJ135" s="226"/>
      <c r="CK135" s="226"/>
      <c r="CL135" s="226"/>
      <c r="CM135" s="226"/>
      <c r="CN135" s="226"/>
      <c r="CO135" s="226"/>
      <c r="CP135" s="226"/>
      <c r="CQ135" s="226"/>
      <c r="CR135" s="226"/>
      <c r="CS135" s="226"/>
      <c r="CT135" s="226"/>
      <c r="CU135" s="226"/>
      <c r="CV135" s="226"/>
      <c r="CW135" s="226"/>
      <c r="CX135" s="226"/>
      <c r="CY135" s="226"/>
      <c r="CZ135" s="226"/>
      <c r="DA135" s="226"/>
      <c r="DB135" s="226"/>
      <c r="DC135" s="226"/>
      <c r="DD135" s="226"/>
      <c r="DE135" s="226"/>
      <c r="DF135" s="226"/>
      <c r="DG135" s="226"/>
      <c r="DH135" s="226"/>
      <c r="DI135" s="226"/>
      <c r="DJ135" s="226"/>
      <c r="DK135" s="226"/>
      <c r="DL135" s="226"/>
      <c r="DM135" s="226"/>
      <c r="DN135" s="226"/>
      <c r="DO135" s="226"/>
      <c r="DP135" s="226"/>
      <c r="DQ135" s="226"/>
      <c r="DR135" s="226"/>
      <c r="DS135" s="226"/>
      <c r="DT135" s="226"/>
      <c r="DU135" s="226"/>
      <c r="DV135" s="226"/>
      <c r="DW135" s="226"/>
      <c r="DX135" s="226"/>
      <c r="DY135" s="226"/>
      <c r="DZ135" s="226"/>
    </row>
    <row r="136" spans="1:131" hidden="1" x14ac:dyDescent="0.2"/>
  </sheetData>
  <sheetProtection algorithmName="SHA-512" hashValue="iuzpdl4js7biGOM3LsaGE7EtXuHWQOXvm/9mTmYJHbH8YMLjTQ6yfGPTEobq42dAWHkYH/l0jjaybWH+9Wd59A==" saltValue="ORPPwI3cIGzArlLc8jOq+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2"/>
  <cols>
    <col min="1" max="2" width="2.77734375" style="228" customWidth="1"/>
    <col min="3" max="120" width="2.77734375" style="227" customWidth="1"/>
    <col min="121" max="16384" width="9" style="227" hidden="1"/>
  </cols>
  <sheetData>
    <row r="1" spans="2:2" ht="13.2" x14ac:dyDescent="0.2">
      <c r="B1" s="227"/>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27" t="s">
        <v>471</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fedU+ygcIFqUEbGZfDyLNOdlrD91cN7mAU+wTHC8zSf7nwQi0OPBY/4x5tEfPAqhZfEUEMYsL8auybhcRNqOww==" saltValue="EueFXxUP8KsR2T0xGZNx2w=="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28" customWidth="1"/>
    <col min="117" max="16384" width="9" style="227" hidden="1"/>
  </cols>
  <sheetData>
    <row r="1" spans="2:116" ht="13.2" x14ac:dyDescent="0.2">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row>
    <row r="2" spans="2:116" ht="13.2" x14ac:dyDescent="0.2">
      <c r="T2" s="227"/>
    </row>
    <row r="3" spans="2:116" ht="13.2" x14ac:dyDescent="0.2">
      <c r="B3" s="227"/>
      <c r="C3" s="227"/>
      <c r="D3" s="227"/>
      <c r="E3" s="227"/>
      <c r="F3" s="227"/>
      <c r="G3" s="227"/>
      <c r="H3" s="227"/>
      <c r="I3" s="227"/>
      <c r="J3" s="227"/>
      <c r="K3" s="227"/>
      <c r="L3" s="227"/>
      <c r="M3" s="227"/>
      <c r="N3" s="227"/>
      <c r="O3" s="227"/>
      <c r="P3" s="227"/>
      <c r="Q3" s="227"/>
      <c r="R3" s="227"/>
      <c r="S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row>
    <row r="4" spans="2:116" ht="13.2" x14ac:dyDescent="0.2"/>
    <row r="5" spans="2:116" ht="13.2" x14ac:dyDescent="0.2"/>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116:116" ht="13.2" x14ac:dyDescent="0.2"/>
    <row r="18" spans="116:116" ht="13.2" x14ac:dyDescent="0.2"/>
    <row r="19" spans="116:116" ht="13.2" x14ac:dyDescent="0.2"/>
    <row r="20" spans="116:116" ht="13.2" x14ac:dyDescent="0.2"/>
    <row r="21" spans="116:116" ht="13.2" x14ac:dyDescent="0.2">
      <c r="DL21" s="227"/>
    </row>
    <row r="22" spans="116:116" ht="13.2" x14ac:dyDescent="0.2"/>
    <row r="23" spans="116:116" ht="13.2" x14ac:dyDescent="0.2"/>
    <row r="24" spans="116:116" ht="13.2" x14ac:dyDescent="0.2"/>
    <row r="25" spans="116:116" ht="13.2" x14ac:dyDescent="0.2"/>
    <row r="26" spans="116:116" ht="13.2" x14ac:dyDescent="0.2"/>
    <row r="27" spans="116:116" ht="13.2" x14ac:dyDescent="0.2"/>
    <row r="28" spans="116:116" ht="13.2" x14ac:dyDescent="0.2"/>
    <row r="29" spans="116:116" ht="13.2" x14ac:dyDescent="0.2"/>
    <row r="30" spans="116:116" ht="13.2" x14ac:dyDescent="0.2"/>
    <row r="31" spans="116:116" ht="13.2" x14ac:dyDescent="0.2"/>
    <row r="32" spans="116:116" ht="13.2" x14ac:dyDescent="0.2"/>
    <row r="33" spans="2:116" ht="13.2" x14ac:dyDescent="0.2"/>
    <row r="34" spans="2:116" ht="13.2" x14ac:dyDescent="0.2"/>
    <row r="35" spans="2:116" ht="13.2" x14ac:dyDescent="0.2">
      <c r="M35" s="227"/>
      <c r="T35" s="227"/>
      <c r="DG35" s="227"/>
      <c r="DH35" s="227"/>
      <c r="DI35" s="227"/>
      <c r="DJ35" s="227"/>
      <c r="DK35" s="227"/>
      <c r="DL35" s="227"/>
    </row>
    <row r="36" spans="2:116" ht="13.2" x14ac:dyDescent="0.2">
      <c r="B36" s="227"/>
      <c r="C36" s="227"/>
      <c r="D36" s="227"/>
      <c r="E36" s="227"/>
      <c r="F36" s="227"/>
      <c r="G36" s="227"/>
      <c r="H36" s="227"/>
      <c r="I36" s="227"/>
      <c r="J36" s="227"/>
      <c r="K36" s="227"/>
      <c r="L36" s="227"/>
      <c r="N36" s="227"/>
      <c r="O36" s="227"/>
      <c r="P36" s="227"/>
      <c r="Q36" s="227"/>
      <c r="R36" s="227"/>
      <c r="S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7"/>
      <c r="BR36" s="227"/>
      <c r="BS36" s="227"/>
      <c r="BT36" s="227"/>
      <c r="BU36" s="227"/>
      <c r="BV36" s="227"/>
      <c r="BW36" s="227"/>
      <c r="BX36" s="227"/>
      <c r="BY36" s="227"/>
      <c r="BZ36" s="227"/>
      <c r="CA36" s="227"/>
      <c r="CB36" s="227"/>
      <c r="CC36" s="227"/>
      <c r="CD36" s="227"/>
      <c r="CE36" s="227"/>
      <c r="CF36" s="227"/>
      <c r="CG36" s="227"/>
      <c r="CH36" s="227"/>
      <c r="CI36" s="227"/>
      <c r="CJ36" s="227"/>
      <c r="CK36" s="227"/>
      <c r="CL36" s="227"/>
      <c r="CM36" s="227"/>
      <c r="CN36" s="227"/>
      <c r="CO36" s="227"/>
      <c r="CP36" s="227"/>
      <c r="CQ36" s="227"/>
      <c r="CR36" s="227"/>
      <c r="CS36" s="227"/>
      <c r="CT36" s="227"/>
      <c r="CU36" s="227"/>
      <c r="CV36" s="227"/>
      <c r="CW36" s="227"/>
      <c r="CX36" s="227"/>
      <c r="CY36" s="227"/>
      <c r="CZ36" s="227"/>
      <c r="DA36" s="227"/>
      <c r="DB36" s="227"/>
      <c r="DC36" s="227"/>
      <c r="DD36" s="227"/>
      <c r="DE36" s="227"/>
      <c r="DF36" s="227"/>
      <c r="DG36" s="227"/>
      <c r="DH36" s="227"/>
      <c r="DI36" s="227"/>
      <c r="DJ36" s="227"/>
      <c r="DK36" s="227"/>
      <c r="DL36" s="227"/>
    </row>
    <row r="37" spans="2:116" ht="13.2" x14ac:dyDescent="0.2">
      <c r="DL37" s="227"/>
    </row>
    <row r="38" spans="2:116" ht="13.2" x14ac:dyDescent="0.2">
      <c r="DK38" s="227"/>
      <c r="DL38" s="227"/>
    </row>
    <row r="39" spans="2:116" ht="13.2" x14ac:dyDescent="0.2"/>
    <row r="40" spans="2:116" ht="13.2" x14ac:dyDescent="0.2"/>
    <row r="41" spans="2:116" ht="13.2" x14ac:dyDescent="0.2"/>
    <row r="42" spans="2:116" ht="13.2" x14ac:dyDescent="0.2">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7"/>
      <c r="BX42" s="227"/>
      <c r="BY42" s="227"/>
      <c r="BZ42" s="227"/>
      <c r="CA42" s="227"/>
      <c r="CB42" s="227"/>
      <c r="CC42" s="227"/>
      <c r="CD42" s="227"/>
      <c r="CE42" s="227"/>
      <c r="CF42" s="227"/>
      <c r="CG42" s="227"/>
      <c r="CH42" s="227"/>
      <c r="CI42" s="227"/>
      <c r="CJ42" s="227"/>
      <c r="CK42" s="227"/>
      <c r="CL42" s="227"/>
      <c r="CM42" s="227"/>
      <c r="CN42" s="227"/>
      <c r="CO42" s="227"/>
      <c r="CP42" s="227"/>
      <c r="CQ42" s="227"/>
      <c r="CR42" s="227"/>
      <c r="CS42" s="227"/>
      <c r="CT42" s="227"/>
      <c r="CU42" s="227"/>
      <c r="CV42" s="227"/>
      <c r="CW42" s="227"/>
      <c r="CX42" s="227"/>
      <c r="CY42" s="227"/>
    </row>
    <row r="43" spans="2:116" ht="13.2" x14ac:dyDescent="0.2">
      <c r="Q43" s="227"/>
      <c r="R43" s="227"/>
      <c r="S43" s="227"/>
      <c r="CZ43" s="227"/>
      <c r="DA43" s="227"/>
      <c r="DB43" s="227"/>
      <c r="DC43" s="227"/>
      <c r="DD43" s="227"/>
      <c r="DE43" s="227"/>
      <c r="DF43" s="227"/>
      <c r="DG43" s="227"/>
      <c r="DH43" s="227"/>
      <c r="DI43" s="227"/>
      <c r="DJ43" s="227"/>
      <c r="DK43" s="227"/>
      <c r="DL43" s="227"/>
    </row>
    <row r="44" spans="2:116" ht="13.2" x14ac:dyDescent="0.2">
      <c r="DL44" s="227"/>
    </row>
    <row r="45" spans="2:116" ht="13.2" x14ac:dyDescent="0.2"/>
    <row r="46" spans="2:116" ht="13.2" x14ac:dyDescent="0.2"/>
    <row r="47" spans="2:116" ht="13.2" x14ac:dyDescent="0.2"/>
    <row r="48" spans="2:116" ht="13.2" x14ac:dyDescent="0.2"/>
    <row r="49" spans="111:116" ht="13.2" x14ac:dyDescent="0.2"/>
    <row r="50" spans="111:116" ht="13.2" x14ac:dyDescent="0.2">
      <c r="DG50" s="227"/>
      <c r="DH50" s="227"/>
      <c r="DI50" s="227"/>
      <c r="DJ50" s="227"/>
      <c r="DK50" s="227"/>
      <c r="DL50" s="227"/>
    </row>
    <row r="51" spans="111:116" ht="13.2" x14ac:dyDescent="0.2"/>
    <row r="52" spans="111:116" ht="13.2" x14ac:dyDescent="0.2"/>
    <row r="53" spans="111:116" ht="13.2" x14ac:dyDescent="0.2">
      <c r="DL53" s="227"/>
    </row>
    <row r="54" spans="111:116" ht="13.2" x14ac:dyDescent="0.2"/>
    <row r="55" spans="111:116" ht="13.2" x14ac:dyDescent="0.2"/>
    <row r="56" spans="111:116" ht="13.2" x14ac:dyDescent="0.2"/>
    <row r="57" spans="111:116" ht="13.2" x14ac:dyDescent="0.2"/>
    <row r="58" spans="111:116" ht="13.2" x14ac:dyDescent="0.2"/>
    <row r="59" spans="111:116" ht="13.2" x14ac:dyDescent="0.2"/>
    <row r="60" spans="111:116" ht="13.2" x14ac:dyDescent="0.2"/>
    <row r="61" spans="111:116" ht="13.2" x14ac:dyDescent="0.2"/>
    <row r="62" spans="111:116" ht="13.2" x14ac:dyDescent="0.2"/>
    <row r="63" spans="111:116" ht="13.2" x14ac:dyDescent="0.2"/>
    <row r="64" spans="111:116" ht="13.2" x14ac:dyDescent="0.2"/>
    <row r="65" spans="114:116" ht="13.2" x14ac:dyDescent="0.2"/>
    <row r="66" spans="114:116" ht="13.2" x14ac:dyDescent="0.2"/>
    <row r="67" spans="114:116" ht="13.2" x14ac:dyDescent="0.2">
      <c r="DJ67" s="227"/>
      <c r="DK67" s="227"/>
      <c r="DL67" s="227"/>
    </row>
    <row r="68" spans="114:116" ht="13.2" x14ac:dyDescent="0.2"/>
    <row r="69" spans="114:116" ht="13.2" x14ac:dyDescent="0.2"/>
    <row r="70" spans="114:116" ht="13.2" x14ac:dyDescent="0.2"/>
    <row r="71" spans="114:116" ht="13.2" x14ac:dyDescent="0.2"/>
    <row r="72" spans="114:116" ht="13.2" x14ac:dyDescent="0.2"/>
    <row r="73" spans="114:116" ht="13.2" x14ac:dyDescent="0.2"/>
    <row r="74" spans="114:116" ht="13.2" x14ac:dyDescent="0.2"/>
    <row r="75" spans="114:116" ht="13.2" x14ac:dyDescent="0.2"/>
    <row r="76" spans="114:116" ht="13.2" x14ac:dyDescent="0.2"/>
    <row r="77" spans="114:116" ht="13.2" x14ac:dyDescent="0.2"/>
    <row r="78" spans="114:116" ht="13.2" x14ac:dyDescent="0.2"/>
    <row r="79" spans="114:116" ht="13.2" x14ac:dyDescent="0.2"/>
    <row r="80" spans="114:116" ht="13.2" x14ac:dyDescent="0.2"/>
    <row r="81" spans="116:116" ht="13.2" x14ac:dyDescent="0.2"/>
    <row r="82" spans="116:116" ht="13.2" x14ac:dyDescent="0.2"/>
    <row r="83" spans="116:116" ht="13.2" x14ac:dyDescent="0.2"/>
    <row r="84" spans="116:116" ht="13.2" x14ac:dyDescent="0.2"/>
    <row r="85" spans="116:116" ht="13.2" x14ac:dyDescent="0.2"/>
    <row r="86" spans="116:116" ht="13.2" x14ac:dyDescent="0.2"/>
    <row r="87" spans="116:116" ht="13.2" x14ac:dyDescent="0.2"/>
    <row r="88" spans="116:116" ht="13.2" x14ac:dyDescent="0.2"/>
    <row r="89" spans="116:116" ht="13.2" x14ac:dyDescent="0.2">
      <c r="DL89" s="228" t="s">
        <v>472</v>
      </c>
    </row>
    <row r="90" spans="116:116" ht="13.5" hidden="1" customHeight="1" x14ac:dyDescent="0.2"/>
    <row r="91" spans="116:116" ht="13.5" hidden="1" customHeight="1" x14ac:dyDescent="0.2"/>
    <row r="92" spans="116:116" ht="13.5" hidden="1" customHeight="1" x14ac:dyDescent="0.2"/>
    <row r="93" spans="116:116" ht="13.5" hidden="1" customHeight="1" x14ac:dyDescent="0.2"/>
    <row r="94" spans="116:116" ht="13.5" hidden="1" customHeight="1" x14ac:dyDescent="0.2"/>
    <row r="95" spans="116:116" ht="13.5" hidden="1" customHeight="1" x14ac:dyDescent="0.2"/>
    <row r="96" spans="116: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MPUh0AooA2wLoMeDv5Eq2GHMWfCjfO6WOJckv/GSMBqtchjEfRSRi6tVQLzpsVRU4+8R/axFO7Gi7McOuWE/bg==" saltValue="KBdWDkXyGqjyNOAd5Cyd3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29" customWidth="1"/>
    <col min="37" max="44" width="17" style="229" customWidth="1"/>
    <col min="45" max="45" width="6.109375" style="235" customWidth="1"/>
    <col min="46" max="46" width="3" style="233" customWidth="1"/>
    <col min="47" max="47" width="19.109375" style="229" hidden="1" customWidth="1"/>
    <col min="48" max="52" width="12.6640625" style="229" hidden="1" customWidth="1"/>
    <col min="53" max="16384" width="8.6640625" style="229" hidden="1"/>
  </cols>
  <sheetData>
    <row r="1" spans="1:46" ht="13.2" x14ac:dyDescent="0.2">
      <c r="AS1" s="229"/>
      <c r="AT1" s="229"/>
    </row>
    <row r="2" spans="1:46" ht="13.2" x14ac:dyDescent="0.2">
      <c r="AS2" s="229"/>
      <c r="AT2" s="229"/>
    </row>
    <row r="3" spans="1:46" ht="13.2" x14ac:dyDescent="0.2">
      <c r="AS3" s="229"/>
      <c r="AT3" s="229"/>
    </row>
    <row r="4" spans="1:46" ht="13.2" x14ac:dyDescent="0.2">
      <c r="AS4" s="229"/>
      <c r="AT4" s="229"/>
    </row>
    <row r="5" spans="1:46" ht="16.2" x14ac:dyDescent="0.2">
      <c r="A5" s="230" t="s">
        <v>473</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2"/>
    </row>
    <row r="6" spans="1:46" ht="13.2" x14ac:dyDescent="0.2">
      <c r="A6" s="233"/>
      <c r="AK6" s="234" t="s">
        <v>474</v>
      </c>
      <c r="AL6" s="234"/>
      <c r="AM6" s="234"/>
      <c r="AN6" s="234"/>
    </row>
    <row r="7" spans="1:46" ht="13.2" x14ac:dyDescent="0.2">
      <c r="A7" s="233"/>
      <c r="AK7" s="236"/>
      <c r="AL7" s="237"/>
      <c r="AM7" s="237"/>
      <c r="AN7" s="238"/>
      <c r="AO7" s="1066" t="s">
        <v>475</v>
      </c>
      <c r="AP7" s="239"/>
      <c r="AQ7" s="240" t="s">
        <v>476</v>
      </c>
      <c r="AR7" s="241"/>
    </row>
    <row r="8" spans="1:46" ht="13.2" x14ac:dyDescent="0.2">
      <c r="A8" s="233"/>
      <c r="AK8" s="242"/>
      <c r="AL8" s="243"/>
      <c r="AM8" s="243"/>
      <c r="AN8" s="244"/>
      <c r="AO8" s="1067"/>
      <c r="AP8" s="245" t="s">
        <v>477</v>
      </c>
      <c r="AQ8" s="246" t="s">
        <v>478</v>
      </c>
      <c r="AR8" s="247" t="s">
        <v>479</v>
      </c>
    </row>
    <row r="9" spans="1:46" ht="13.2" x14ac:dyDescent="0.2">
      <c r="A9" s="233"/>
      <c r="AK9" s="1060" t="s">
        <v>480</v>
      </c>
      <c r="AL9" s="1061"/>
      <c r="AM9" s="1061"/>
      <c r="AN9" s="1062"/>
      <c r="AO9" s="248">
        <v>1496616601</v>
      </c>
      <c r="AP9" s="248">
        <v>109744</v>
      </c>
      <c r="AQ9" s="249" t="s">
        <v>481</v>
      </c>
      <c r="AR9" s="250" t="s">
        <v>481</v>
      </c>
    </row>
    <row r="10" spans="1:46" ht="13.2" x14ac:dyDescent="0.2">
      <c r="A10" s="233"/>
      <c r="AK10" s="1060" t="s">
        <v>482</v>
      </c>
      <c r="AL10" s="1061"/>
      <c r="AM10" s="1061"/>
      <c r="AN10" s="1062"/>
      <c r="AO10" s="248">
        <v>1311074</v>
      </c>
      <c r="AP10" s="248">
        <v>96</v>
      </c>
      <c r="AQ10" s="249" t="s">
        <v>481</v>
      </c>
      <c r="AR10" s="250" t="s">
        <v>481</v>
      </c>
    </row>
    <row r="11" spans="1:46" ht="13.5" customHeight="1" x14ac:dyDescent="0.2">
      <c r="A11" s="233"/>
      <c r="AK11" s="1060" t="s">
        <v>483</v>
      </c>
      <c r="AL11" s="1061"/>
      <c r="AM11" s="1061"/>
      <c r="AN11" s="1062"/>
      <c r="AO11" s="248">
        <v>25003162</v>
      </c>
      <c r="AP11" s="248">
        <v>1833</v>
      </c>
      <c r="AQ11" s="249" t="s">
        <v>481</v>
      </c>
      <c r="AR11" s="250" t="s">
        <v>481</v>
      </c>
    </row>
    <row r="12" spans="1:46" ht="13.5" customHeight="1" x14ac:dyDescent="0.2">
      <c r="A12" s="233"/>
      <c r="AK12" s="1060" t="s">
        <v>484</v>
      </c>
      <c r="AL12" s="1061"/>
      <c r="AM12" s="1061"/>
      <c r="AN12" s="1062"/>
      <c r="AO12" s="248" t="s">
        <v>481</v>
      </c>
      <c r="AP12" s="248" t="s">
        <v>481</v>
      </c>
      <c r="AQ12" s="249" t="s">
        <v>481</v>
      </c>
      <c r="AR12" s="250" t="s">
        <v>481</v>
      </c>
    </row>
    <row r="13" spans="1:46" ht="13.5" customHeight="1" x14ac:dyDescent="0.2">
      <c r="A13" s="233"/>
      <c r="AK13" s="1060" t="s">
        <v>485</v>
      </c>
      <c r="AL13" s="1061"/>
      <c r="AM13" s="1061"/>
      <c r="AN13" s="1062"/>
      <c r="AO13" s="248">
        <v>2273572</v>
      </c>
      <c r="AP13" s="248">
        <v>167</v>
      </c>
      <c r="AQ13" s="249" t="s">
        <v>481</v>
      </c>
      <c r="AR13" s="250" t="s">
        <v>481</v>
      </c>
    </row>
    <row r="14" spans="1:46" ht="13.5" customHeight="1" x14ac:dyDescent="0.2">
      <c r="A14" s="233"/>
      <c r="AK14" s="1060" t="s">
        <v>486</v>
      </c>
      <c r="AL14" s="1061"/>
      <c r="AM14" s="1061"/>
      <c r="AN14" s="1062"/>
      <c r="AO14" s="248">
        <v>29995493</v>
      </c>
      <c r="AP14" s="248">
        <v>2200</v>
      </c>
      <c r="AQ14" s="249" t="s">
        <v>481</v>
      </c>
      <c r="AR14" s="250" t="s">
        <v>481</v>
      </c>
    </row>
    <row r="15" spans="1:46" ht="13.2" x14ac:dyDescent="0.2">
      <c r="A15" s="233"/>
      <c r="AK15" s="1060" t="s">
        <v>487</v>
      </c>
      <c r="AL15" s="1061"/>
      <c r="AM15" s="1061"/>
      <c r="AN15" s="1062"/>
      <c r="AO15" s="248">
        <v>-91515229</v>
      </c>
      <c r="AP15" s="248">
        <v>-6711</v>
      </c>
      <c r="AQ15" s="249" t="s">
        <v>481</v>
      </c>
      <c r="AR15" s="250" t="s">
        <v>481</v>
      </c>
    </row>
    <row r="16" spans="1:46" ht="13.2" x14ac:dyDescent="0.2">
      <c r="A16" s="233"/>
      <c r="AK16" s="1052" t="s">
        <v>150</v>
      </c>
      <c r="AL16" s="1053"/>
      <c r="AM16" s="1053"/>
      <c r="AN16" s="1054"/>
      <c r="AO16" s="248">
        <v>1463684673</v>
      </c>
      <c r="AP16" s="248">
        <v>107329</v>
      </c>
      <c r="AQ16" s="249" t="s">
        <v>481</v>
      </c>
      <c r="AR16" s="250" t="s">
        <v>481</v>
      </c>
    </row>
    <row r="17" spans="1:46" ht="13.2" x14ac:dyDescent="0.2">
      <c r="A17" s="233"/>
      <c r="AK17" s="251"/>
      <c r="AL17" s="251"/>
      <c r="AM17" s="251"/>
      <c r="AN17" s="251"/>
      <c r="AO17" s="252"/>
      <c r="AP17" s="252"/>
      <c r="AQ17" s="252"/>
      <c r="AR17" s="253"/>
    </row>
    <row r="18" spans="1:46" ht="13.2" x14ac:dyDescent="0.2">
      <c r="A18" s="233"/>
      <c r="AQ18" s="254"/>
      <c r="AR18" s="254"/>
    </row>
    <row r="19" spans="1:46" ht="13.2" x14ac:dyDescent="0.2">
      <c r="A19" s="233"/>
      <c r="AK19" s="229" t="s">
        <v>488</v>
      </c>
    </row>
    <row r="20" spans="1:46" ht="13.2" x14ac:dyDescent="0.2">
      <c r="A20" s="233"/>
      <c r="AK20" s="255"/>
      <c r="AL20" s="256"/>
      <c r="AM20" s="256"/>
      <c r="AN20" s="257"/>
      <c r="AO20" s="258" t="s">
        <v>489</v>
      </c>
      <c r="AP20" s="259" t="s">
        <v>490</v>
      </c>
      <c r="AQ20" s="260" t="s">
        <v>491</v>
      </c>
      <c r="AR20" s="261"/>
    </row>
    <row r="21" spans="1:46" s="234" customFormat="1" ht="13.2" x14ac:dyDescent="0.2">
      <c r="A21" s="262"/>
      <c r="AK21" s="1063" t="s">
        <v>492</v>
      </c>
      <c r="AL21" s="1064"/>
      <c r="AM21" s="1064"/>
      <c r="AN21" s="1065"/>
      <c r="AO21" s="263">
        <v>1100.27</v>
      </c>
      <c r="AP21" s="264" t="s">
        <v>481</v>
      </c>
      <c r="AQ21" s="265" t="s">
        <v>481</v>
      </c>
      <c r="AS21" s="266"/>
      <c r="AT21" s="262"/>
    </row>
    <row r="22" spans="1:46" s="234" customFormat="1" ht="13.2" x14ac:dyDescent="0.2">
      <c r="A22" s="262"/>
      <c r="AK22" s="1063" t="s">
        <v>493</v>
      </c>
      <c r="AL22" s="1064"/>
      <c r="AM22" s="1064"/>
      <c r="AN22" s="1065"/>
      <c r="AO22" s="267">
        <v>101.6</v>
      </c>
      <c r="AP22" s="268" t="s">
        <v>481</v>
      </c>
      <c r="AQ22" s="269" t="s">
        <v>481</v>
      </c>
      <c r="AR22" s="254"/>
      <c r="AS22" s="266"/>
      <c r="AT22" s="262"/>
    </row>
    <row r="23" spans="1:46" s="234" customFormat="1" ht="13.2" x14ac:dyDescent="0.2">
      <c r="A23" s="262"/>
      <c r="AP23" s="254"/>
      <c r="AQ23" s="254"/>
      <c r="AR23" s="254"/>
      <c r="AS23" s="266"/>
      <c r="AT23" s="262"/>
    </row>
    <row r="24" spans="1:46" s="234" customFormat="1" ht="13.2" x14ac:dyDescent="0.2">
      <c r="A24" s="262"/>
      <c r="AP24" s="254"/>
      <c r="AQ24" s="254"/>
      <c r="AR24" s="254"/>
      <c r="AS24" s="266"/>
      <c r="AT24" s="262"/>
    </row>
    <row r="25" spans="1:46" s="234" customFormat="1" ht="13.2" x14ac:dyDescent="0.2">
      <c r="A25" s="270"/>
      <c r="B25" s="271"/>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2"/>
      <c r="AQ25" s="272"/>
      <c r="AR25" s="272"/>
      <c r="AS25" s="273"/>
      <c r="AT25" s="262"/>
    </row>
    <row r="26" spans="1:46" s="234" customFormat="1" ht="13.2" x14ac:dyDescent="0.2">
      <c r="A26" s="234" t="s">
        <v>494</v>
      </c>
      <c r="AP26" s="254"/>
      <c r="AQ26" s="254"/>
      <c r="AR26" s="254"/>
    </row>
    <row r="27" spans="1:46" ht="13.2" x14ac:dyDescent="0.2">
      <c r="A27" s="274" t="s">
        <v>495</v>
      </c>
      <c r="AS27" s="229"/>
      <c r="AT27" s="229"/>
    </row>
    <row r="28" spans="1:46" ht="16.2" x14ac:dyDescent="0.2">
      <c r="A28" s="230" t="s">
        <v>496</v>
      </c>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75"/>
    </row>
    <row r="29" spans="1:46" ht="13.2" x14ac:dyDescent="0.2">
      <c r="A29" s="233"/>
      <c r="AK29" s="234" t="s">
        <v>497</v>
      </c>
      <c r="AL29" s="234"/>
      <c r="AM29" s="234"/>
      <c r="AN29" s="234"/>
      <c r="AS29" s="276"/>
    </row>
    <row r="30" spans="1:46" ht="13.2" x14ac:dyDescent="0.2">
      <c r="A30" s="233"/>
      <c r="AK30" s="236"/>
      <c r="AL30" s="237"/>
      <c r="AM30" s="237"/>
      <c r="AN30" s="238"/>
      <c r="AO30" s="1066" t="s">
        <v>475</v>
      </c>
      <c r="AP30" s="239"/>
      <c r="AQ30" s="240" t="s">
        <v>476</v>
      </c>
      <c r="AR30" s="241"/>
    </row>
    <row r="31" spans="1:46" ht="13.2" x14ac:dyDescent="0.2">
      <c r="A31" s="233"/>
      <c r="AK31" s="242"/>
      <c r="AL31" s="243"/>
      <c r="AM31" s="243"/>
      <c r="AN31" s="244"/>
      <c r="AO31" s="1067"/>
      <c r="AP31" s="245" t="s">
        <v>477</v>
      </c>
      <c r="AQ31" s="246" t="s">
        <v>478</v>
      </c>
      <c r="AR31" s="247" t="s">
        <v>479</v>
      </c>
    </row>
    <row r="32" spans="1:46" ht="27" customHeight="1" x14ac:dyDescent="0.2">
      <c r="A32" s="233"/>
      <c r="AK32" s="1049" t="s">
        <v>498</v>
      </c>
      <c r="AL32" s="1050"/>
      <c r="AM32" s="1050"/>
      <c r="AN32" s="1051"/>
      <c r="AO32" s="248">
        <v>123878958</v>
      </c>
      <c r="AP32" s="248">
        <v>9084</v>
      </c>
      <c r="AQ32" s="249" t="s">
        <v>481</v>
      </c>
      <c r="AR32" s="250" t="s">
        <v>481</v>
      </c>
    </row>
    <row r="33" spans="1:46" ht="13.5" customHeight="1" x14ac:dyDescent="0.2">
      <c r="A33" s="233"/>
      <c r="AK33" s="1049" t="s">
        <v>499</v>
      </c>
      <c r="AL33" s="1050"/>
      <c r="AM33" s="1050"/>
      <c r="AN33" s="1051"/>
      <c r="AO33" s="248" t="s">
        <v>481</v>
      </c>
      <c r="AP33" s="248" t="s">
        <v>481</v>
      </c>
      <c r="AQ33" s="249" t="s">
        <v>481</v>
      </c>
      <c r="AR33" s="250" t="s">
        <v>481</v>
      </c>
    </row>
    <row r="34" spans="1:46" ht="27" customHeight="1" x14ac:dyDescent="0.2">
      <c r="A34" s="233"/>
      <c r="AK34" s="1049" t="s">
        <v>500</v>
      </c>
      <c r="AL34" s="1050"/>
      <c r="AM34" s="1050"/>
      <c r="AN34" s="1051"/>
      <c r="AO34" s="248">
        <v>293516922</v>
      </c>
      <c r="AP34" s="248">
        <v>21523</v>
      </c>
      <c r="AQ34" s="249" t="s">
        <v>481</v>
      </c>
      <c r="AR34" s="250" t="s">
        <v>481</v>
      </c>
    </row>
    <row r="35" spans="1:46" ht="27" customHeight="1" x14ac:dyDescent="0.2">
      <c r="A35" s="233"/>
      <c r="AK35" s="1049" t="s">
        <v>501</v>
      </c>
      <c r="AL35" s="1050"/>
      <c r="AM35" s="1050"/>
      <c r="AN35" s="1051"/>
      <c r="AO35" s="248">
        <v>114333230</v>
      </c>
      <c r="AP35" s="248">
        <v>8384</v>
      </c>
      <c r="AQ35" s="249" t="s">
        <v>481</v>
      </c>
      <c r="AR35" s="250" t="s">
        <v>481</v>
      </c>
    </row>
    <row r="36" spans="1:46" ht="27" customHeight="1" x14ac:dyDescent="0.2">
      <c r="A36" s="233"/>
      <c r="AK36" s="1049" t="s">
        <v>502</v>
      </c>
      <c r="AL36" s="1050"/>
      <c r="AM36" s="1050"/>
      <c r="AN36" s="1051"/>
      <c r="AO36" s="248" t="s">
        <v>481</v>
      </c>
      <c r="AP36" s="248" t="s">
        <v>481</v>
      </c>
      <c r="AQ36" s="249" t="s">
        <v>481</v>
      </c>
      <c r="AR36" s="250" t="s">
        <v>481</v>
      </c>
    </row>
    <row r="37" spans="1:46" ht="13.5" customHeight="1" x14ac:dyDescent="0.2">
      <c r="A37" s="233"/>
      <c r="AK37" s="1049" t="s">
        <v>503</v>
      </c>
      <c r="AL37" s="1050"/>
      <c r="AM37" s="1050"/>
      <c r="AN37" s="1051"/>
      <c r="AO37" s="248">
        <v>5109184</v>
      </c>
      <c r="AP37" s="248">
        <v>375</v>
      </c>
      <c r="AQ37" s="249" t="s">
        <v>481</v>
      </c>
      <c r="AR37" s="250" t="s">
        <v>481</v>
      </c>
    </row>
    <row r="38" spans="1:46" ht="27" customHeight="1" x14ac:dyDescent="0.2">
      <c r="A38" s="233"/>
      <c r="AK38" s="1046" t="s">
        <v>504</v>
      </c>
      <c r="AL38" s="1047"/>
      <c r="AM38" s="1047"/>
      <c r="AN38" s="1048"/>
      <c r="AO38" s="277" t="s">
        <v>481</v>
      </c>
      <c r="AP38" s="277" t="s">
        <v>481</v>
      </c>
      <c r="AQ38" s="278" t="s">
        <v>481</v>
      </c>
      <c r="AR38" s="269" t="s">
        <v>481</v>
      </c>
      <c r="AS38" s="276"/>
    </row>
    <row r="39" spans="1:46" ht="13.2" x14ac:dyDescent="0.2">
      <c r="A39" s="233"/>
      <c r="AK39" s="1046" t="s">
        <v>505</v>
      </c>
      <c r="AL39" s="1047"/>
      <c r="AM39" s="1047"/>
      <c r="AN39" s="1048"/>
      <c r="AO39" s="248">
        <v>-171748071</v>
      </c>
      <c r="AP39" s="248">
        <v>-12594</v>
      </c>
      <c r="AQ39" s="249" t="s">
        <v>481</v>
      </c>
      <c r="AR39" s="250" t="s">
        <v>481</v>
      </c>
      <c r="AS39" s="276"/>
    </row>
    <row r="40" spans="1:46" ht="27" customHeight="1" x14ac:dyDescent="0.2">
      <c r="A40" s="233"/>
      <c r="AK40" s="1049" t="s">
        <v>506</v>
      </c>
      <c r="AL40" s="1050"/>
      <c r="AM40" s="1050"/>
      <c r="AN40" s="1051"/>
      <c r="AO40" s="248">
        <v>-309821890</v>
      </c>
      <c r="AP40" s="248">
        <v>-22719</v>
      </c>
      <c r="AQ40" s="249" t="s">
        <v>481</v>
      </c>
      <c r="AR40" s="250" t="s">
        <v>481</v>
      </c>
      <c r="AS40" s="276"/>
    </row>
    <row r="41" spans="1:46" ht="13.2" x14ac:dyDescent="0.2">
      <c r="A41" s="233"/>
      <c r="AK41" s="1052" t="s">
        <v>507</v>
      </c>
      <c r="AL41" s="1053"/>
      <c r="AM41" s="1053"/>
      <c r="AN41" s="1054"/>
      <c r="AO41" s="248">
        <v>55268333</v>
      </c>
      <c r="AP41" s="248">
        <v>4053</v>
      </c>
      <c r="AQ41" s="249" t="s">
        <v>481</v>
      </c>
      <c r="AR41" s="250" t="s">
        <v>481</v>
      </c>
      <c r="AS41" s="276"/>
    </row>
    <row r="42" spans="1:46" ht="13.2" x14ac:dyDescent="0.2">
      <c r="A42" s="233"/>
      <c r="AQ42" s="254"/>
      <c r="AR42" s="254"/>
      <c r="AS42" s="276"/>
    </row>
    <row r="43" spans="1:46" ht="13.2" x14ac:dyDescent="0.2">
      <c r="A43" s="233"/>
      <c r="AP43" s="279"/>
      <c r="AQ43" s="254"/>
      <c r="AS43" s="276"/>
    </row>
    <row r="44" spans="1:46" ht="13.2" x14ac:dyDescent="0.2">
      <c r="A44" s="233"/>
      <c r="AQ44" s="254"/>
    </row>
    <row r="45" spans="1:46" ht="13.2" x14ac:dyDescent="0.2">
      <c r="A45" s="231"/>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80"/>
      <c r="AR45" s="231"/>
      <c r="AS45" s="231"/>
      <c r="AT45" s="229"/>
    </row>
    <row r="46" spans="1:46" ht="13.2"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29"/>
    </row>
    <row r="47" spans="1:46" ht="17.25" customHeight="1" x14ac:dyDescent="0.2">
      <c r="A47" s="282" t="s">
        <v>508</v>
      </c>
    </row>
    <row r="48" spans="1:46" ht="13.2" x14ac:dyDescent="0.2">
      <c r="A48" s="233"/>
      <c r="AK48" s="283" t="s">
        <v>509</v>
      </c>
      <c r="AL48" s="283"/>
      <c r="AM48" s="283"/>
      <c r="AN48" s="283"/>
      <c r="AO48" s="283"/>
      <c r="AP48" s="283"/>
      <c r="AQ48" s="284"/>
      <c r="AR48" s="283"/>
    </row>
    <row r="49" spans="1:44" ht="13.5" customHeight="1" x14ac:dyDescent="0.2">
      <c r="A49" s="233"/>
      <c r="AK49" s="285"/>
      <c r="AL49" s="286"/>
      <c r="AM49" s="1055" t="s">
        <v>475</v>
      </c>
      <c r="AN49" s="1057" t="s">
        <v>510</v>
      </c>
      <c r="AO49" s="1058"/>
      <c r="AP49" s="1058"/>
      <c r="AQ49" s="1058"/>
      <c r="AR49" s="1059"/>
    </row>
    <row r="50" spans="1:44" ht="13.2" x14ac:dyDescent="0.2">
      <c r="A50" s="233"/>
      <c r="AK50" s="287"/>
      <c r="AL50" s="288"/>
      <c r="AM50" s="1056"/>
      <c r="AN50" s="289" t="s">
        <v>511</v>
      </c>
      <c r="AO50" s="290" t="s">
        <v>512</v>
      </c>
      <c r="AP50" s="291" t="s">
        <v>513</v>
      </c>
      <c r="AQ50" s="292" t="s">
        <v>514</v>
      </c>
      <c r="AR50" s="293" t="s">
        <v>515</v>
      </c>
    </row>
    <row r="51" spans="1:44" ht="13.2" x14ac:dyDescent="0.2">
      <c r="A51" s="233"/>
      <c r="AK51" s="285" t="s">
        <v>516</v>
      </c>
      <c r="AL51" s="286"/>
      <c r="AM51" s="294">
        <v>756367804</v>
      </c>
      <c r="AN51" s="295">
        <v>57292</v>
      </c>
      <c r="AO51" s="296">
        <v>2.1</v>
      </c>
      <c r="AP51" s="297" t="s">
        <v>481</v>
      </c>
      <c r="AQ51" s="298" t="s">
        <v>481</v>
      </c>
      <c r="AR51" s="299" t="s">
        <v>481</v>
      </c>
    </row>
    <row r="52" spans="1:44" ht="13.2" x14ac:dyDescent="0.2">
      <c r="A52" s="233"/>
      <c r="AK52" s="300"/>
      <c r="AL52" s="301" t="s">
        <v>517</v>
      </c>
      <c r="AM52" s="302">
        <v>478586926</v>
      </c>
      <c r="AN52" s="303">
        <v>36251</v>
      </c>
      <c r="AO52" s="304">
        <v>6.1</v>
      </c>
      <c r="AP52" s="305" t="s">
        <v>481</v>
      </c>
      <c r="AQ52" s="306" t="s">
        <v>481</v>
      </c>
      <c r="AR52" s="307" t="s">
        <v>481</v>
      </c>
    </row>
    <row r="53" spans="1:44" ht="13.2" x14ac:dyDescent="0.2">
      <c r="A53" s="233"/>
      <c r="AK53" s="285" t="s">
        <v>518</v>
      </c>
      <c r="AL53" s="286"/>
      <c r="AM53" s="294">
        <v>753525654</v>
      </c>
      <c r="AN53" s="295">
        <v>56666</v>
      </c>
      <c r="AO53" s="296">
        <v>-1.1000000000000001</v>
      </c>
      <c r="AP53" s="297" t="s">
        <v>481</v>
      </c>
      <c r="AQ53" s="298" t="s">
        <v>481</v>
      </c>
      <c r="AR53" s="299" t="s">
        <v>481</v>
      </c>
    </row>
    <row r="54" spans="1:44" ht="13.2" x14ac:dyDescent="0.2">
      <c r="A54" s="233"/>
      <c r="AK54" s="300"/>
      <c r="AL54" s="301" t="s">
        <v>517</v>
      </c>
      <c r="AM54" s="302">
        <v>487311265</v>
      </c>
      <c r="AN54" s="303">
        <v>36647</v>
      </c>
      <c r="AO54" s="304">
        <v>1.1000000000000001</v>
      </c>
      <c r="AP54" s="305" t="s">
        <v>481</v>
      </c>
      <c r="AQ54" s="306" t="s">
        <v>481</v>
      </c>
      <c r="AR54" s="307" t="s">
        <v>481</v>
      </c>
    </row>
    <row r="55" spans="1:44" ht="13.2" x14ac:dyDescent="0.2">
      <c r="A55" s="233"/>
      <c r="AK55" s="285" t="s">
        <v>519</v>
      </c>
      <c r="AL55" s="286"/>
      <c r="AM55" s="294">
        <v>765851972</v>
      </c>
      <c r="AN55" s="295">
        <v>57088</v>
      </c>
      <c r="AO55" s="296">
        <v>0.7</v>
      </c>
      <c r="AP55" s="297" t="s">
        <v>481</v>
      </c>
      <c r="AQ55" s="298" t="s">
        <v>481</v>
      </c>
      <c r="AR55" s="299" t="s">
        <v>481</v>
      </c>
    </row>
    <row r="56" spans="1:44" ht="13.2" x14ac:dyDescent="0.2">
      <c r="A56" s="233"/>
      <c r="AK56" s="300"/>
      <c r="AL56" s="301" t="s">
        <v>517</v>
      </c>
      <c r="AM56" s="302">
        <v>519703971</v>
      </c>
      <c r="AN56" s="303">
        <v>38740</v>
      </c>
      <c r="AO56" s="304">
        <v>5.7</v>
      </c>
      <c r="AP56" s="305" t="s">
        <v>481</v>
      </c>
      <c r="AQ56" s="306" t="s">
        <v>481</v>
      </c>
      <c r="AR56" s="307" t="s">
        <v>481</v>
      </c>
    </row>
    <row r="57" spans="1:44" ht="13.2" x14ac:dyDescent="0.2">
      <c r="A57" s="233"/>
      <c r="AK57" s="285" t="s">
        <v>520</v>
      </c>
      <c r="AL57" s="286"/>
      <c r="AM57" s="294">
        <v>870327746</v>
      </c>
      <c r="AN57" s="295">
        <v>64326</v>
      </c>
      <c r="AO57" s="296">
        <v>12.7</v>
      </c>
      <c r="AP57" s="297" t="s">
        <v>481</v>
      </c>
      <c r="AQ57" s="298" t="s">
        <v>481</v>
      </c>
      <c r="AR57" s="299" t="s">
        <v>481</v>
      </c>
    </row>
    <row r="58" spans="1:44" ht="13.2" x14ac:dyDescent="0.2">
      <c r="A58" s="233"/>
      <c r="AK58" s="300"/>
      <c r="AL58" s="301" t="s">
        <v>517</v>
      </c>
      <c r="AM58" s="302">
        <v>619258929</v>
      </c>
      <c r="AN58" s="303">
        <v>45769</v>
      </c>
      <c r="AO58" s="304">
        <v>18.100000000000001</v>
      </c>
      <c r="AP58" s="305" t="s">
        <v>481</v>
      </c>
      <c r="AQ58" s="306" t="s">
        <v>481</v>
      </c>
      <c r="AR58" s="307" t="s">
        <v>481</v>
      </c>
    </row>
    <row r="59" spans="1:44" ht="13.2" x14ac:dyDescent="0.2">
      <c r="A59" s="233"/>
      <c r="AK59" s="285" t="s">
        <v>521</v>
      </c>
      <c r="AL59" s="286"/>
      <c r="AM59" s="294">
        <v>815205802</v>
      </c>
      <c r="AN59" s="295">
        <v>59777</v>
      </c>
      <c r="AO59" s="296">
        <v>-7.1</v>
      </c>
      <c r="AP59" s="297" t="s">
        <v>481</v>
      </c>
      <c r="AQ59" s="298" t="s">
        <v>481</v>
      </c>
      <c r="AR59" s="299" t="s">
        <v>481</v>
      </c>
    </row>
    <row r="60" spans="1:44" ht="13.2" x14ac:dyDescent="0.2">
      <c r="A60" s="233"/>
      <c r="AK60" s="300"/>
      <c r="AL60" s="301" t="s">
        <v>517</v>
      </c>
      <c r="AM60" s="302">
        <v>590626867</v>
      </c>
      <c r="AN60" s="303">
        <v>43310</v>
      </c>
      <c r="AO60" s="304">
        <v>-5.4</v>
      </c>
      <c r="AP60" s="305" t="s">
        <v>481</v>
      </c>
      <c r="AQ60" s="306" t="s">
        <v>481</v>
      </c>
      <c r="AR60" s="307" t="s">
        <v>481</v>
      </c>
    </row>
    <row r="61" spans="1:44" ht="13.2" x14ac:dyDescent="0.2">
      <c r="A61" s="233"/>
      <c r="AK61" s="285" t="s">
        <v>522</v>
      </c>
      <c r="AL61" s="308"/>
      <c r="AM61" s="294">
        <v>792255796</v>
      </c>
      <c r="AN61" s="295">
        <v>59030</v>
      </c>
      <c r="AO61" s="296">
        <v>1.5</v>
      </c>
      <c r="AP61" s="297" t="s">
        <v>481</v>
      </c>
      <c r="AQ61" s="309" t="s">
        <v>481</v>
      </c>
      <c r="AR61" s="299" t="s">
        <v>481</v>
      </c>
    </row>
    <row r="62" spans="1:44" ht="13.2" x14ac:dyDescent="0.2">
      <c r="A62" s="233"/>
      <c r="AK62" s="300"/>
      <c r="AL62" s="301" t="s">
        <v>517</v>
      </c>
      <c r="AM62" s="302">
        <v>539097592</v>
      </c>
      <c r="AN62" s="303">
        <v>40143</v>
      </c>
      <c r="AO62" s="304">
        <v>5.0999999999999996</v>
      </c>
      <c r="AP62" s="305" t="s">
        <v>481</v>
      </c>
      <c r="AQ62" s="306" t="s">
        <v>481</v>
      </c>
      <c r="AR62" s="307" t="s">
        <v>481</v>
      </c>
    </row>
    <row r="63" spans="1:44" ht="13.2" x14ac:dyDescent="0.2">
      <c r="A63" s="233"/>
    </row>
    <row r="64" spans="1:44" ht="13.2" x14ac:dyDescent="0.2">
      <c r="A64" s="233"/>
    </row>
    <row r="65" spans="1:46" ht="13.2" x14ac:dyDescent="0.2">
      <c r="A65" s="233"/>
    </row>
    <row r="66" spans="1:46" ht="13.2" x14ac:dyDescent="0.2">
      <c r="A66" s="310"/>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311"/>
    </row>
    <row r="67" spans="1:46" ht="13.5" hidden="1" customHeight="1" x14ac:dyDescent="0.2">
      <c r="AS67" s="229"/>
      <c r="AT67" s="229"/>
    </row>
    <row r="68" spans="1:46" ht="13.5" hidden="1" customHeight="1" x14ac:dyDescent="0.2"/>
    <row r="69" spans="1:46" ht="13.5" hidden="1" customHeight="1" x14ac:dyDescent="0.2"/>
    <row r="70" spans="1:46" ht="13.2" hidden="1" x14ac:dyDescent="0.2"/>
    <row r="71" spans="1:46" ht="13.2" hidden="1" x14ac:dyDescent="0.2"/>
    <row r="72" spans="1:46" ht="13.2" hidden="1" x14ac:dyDescent="0.2"/>
    <row r="73" spans="1:46" ht="13.2" hidden="1" x14ac:dyDescent="0.2"/>
    <row r="74" spans="1:46" ht="13.2" hidden="1" x14ac:dyDescent="0.2"/>
  </sheetData>
  <sheetProtection algorithmName="SHA-512" hashValue="2c9Aw6larS1MsBLQA4IS5OVe85OlIN20d6TEJyUKpzOTg1gfIoW2zqwpZBmny5xxQO/zoEz4sAsnElbkuHwEKg==" saltValue="yCfn80Cru7+wh4byv3BNQ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28" customWidth="1"/>
    <col min="126" max="16384" width="9" style="227" hidden="1"/>
  </cols>
  <sheetData>
    <row r="1" spans="1:125" ht="13.5" customHeight="1" x14ac:dyDescent="0.2">
      <c r="A1" s="227"/>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7"/>
      <c r="DR1" s="227"/>
      <c r="DS1" s="227"/>
      <c r="DT1" s="227"/>
      <c r="DU1" s="227"/>
    </row>
    <row r="2" spans="1:125" ht="13.2" x14ac:dyDescent="0.2">
      <c r="B2" s="227"/>
      <c r="DC2" s="227"/>
    </row>
    <row r="3" spans="1:125" ht="13.2" x14ac:dyDescent="0.2">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D3" s="227"/>
      <c r="DE3" s="227"/>
      <c r="DF3" s="227"/>
      <c r="DG3" s="227"/>
      <c r="DH3" s="227"/>
      <c r="DI3" s="227"/>
      <c r="DJ3" s="227"/>
      <c r="DK3" s="227"/>
      <c r="DL3" s="227"/>
      <c r="DM3" s="227"/>
      <c r="DN3" s="227"/>
      <c r="DO3" s="227"/>
      <c r="DP3" s="227"/>
      <c r="DQ3" s="227"/>
      <c r="DR3" s="227"/>
      <c r="DS3" s="227"/>
      <c r="DT3" s="227"/>
      <c r="DU3" s="227"/>
    </row>
    <row r="4" spans="1:125" ht="13.2" x14ac:dyDescent="0.2"/>
    <row r="5" spans="1:125" ht="13.2" x14ac:dyDescent="0.2"/>
    <row r="6" spans="1:125" ht="13.2" x14ac:dyDescent="0.2"/>
    <row r="7" spans="1:125" ht="13.2" x14ac:dyDescent="0.2"/>
    <row r="8" spans="1:125" ht="13.2" x14ac:dyDescent="0.2"/>
    <row r="9" spans="1:125" ht="13.2" x14ac:dyDescent="0.2">
      <c r="DU9" s="227"/>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27"/>
    </row>
    <row r="18" spans="2:125" ht="13.2" x14ac:dyDescent="0.2"/>
    <row r="19" spans="2:125" ht="13.2" x14ac:dyDescent="0.2"/>
    <row r="20" spans="2:125" ht="13.2" x14ac:dyDescent="0.2">
      <c r="DU20" s="227"/>
    </row>
    <row r="21" spans="2:125" ht="13.2" x14ac:dyDescent="0.2">
      <c r="DU21" s="227"/>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27"/>
    </row>
    <row r="29" spans="2:125" ht="13.2" x14ac:dyDescent="0.2"/>
    <row r="30" spans="2:125" ht="13.2" x14ac:dyDescent="0.2">
      <c r="B30" s="227"/>
    </row>
    <row r="31" spans="2:125" ht="13.2" x14ac:dyDescent="0.2"/>
    <row r="32" spans="2:125" ht="13.2" x14ac:dyDescent="0.2"/>
    <row r="33" spans="3:125" ht="13.2" x14ac:dyDescent="0.2">
      <c r="G33" s="227"/>
      <c r="I33" s="227"/>
    </row>
    <row r="34" spans="3:125" ht="13.2" x14ac:dyDescent="0.2">
      <c r="C34" s="227"/>
      <c r="P34" s="227"/>
      <c r="R34" s="227"/>
      <c r="DD34" s="227"/>
    </row>
    <row r="35" spans="3:125" ht="13.2" x14ac:dyDescent="0.2">
      <c r="D35" s="227"/>
      <c r="E35" s="227"/>
      <c r="DC35" s="227"/>
      <c r="DF35" s="227"/>
      <c r="DP35" s="227"/>
      <c r="DQ35" s="227"/>
      <c r="DR35" s="227"/>
      <c r="DS35" s="227"/>
      <c r="DT35" s="227"/>
      <c r="DU35" s="227"/>
    </row>
    <row r="36" spans="3:125" ht="13.2" x14ac:dyDescent="0.2">
      <c r="F36" s="227"/>
      <c r="H36" s="227"/>
      <c r="J36" s="227"/>
      <c r="K36" s="227"/>
      <c r="L36" s="227"/>
      <c r="M36" s="227"/>
      <c r="N36" s="227"/>
      <c r="O36" s="227"/>
      <c r="Q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7"/>
      <c r="BR36" s="227"/>
      <c r="BS36" s="227"/>
      <c r="BT36" s="227"/>
      <c r="BU36" s="227"/>
      <c r="BV36" s="227"/>
      <c r="BW36" s="227"/>
      <c r="BX36" s="227"/>
      <c r="BY36" s="227"/>
      <c r="BZ36" s="227"/>
      <c r="CA36" s="227"/>
      <c r="CB36" s="227"/>
      <c r="CC36" s="227"/>
      <c r="CD36" s="227"/>
      <c r="CE36" s="227"/>
      <c r="CF36" s="227"/>
      <c r="CG36" s="227"/>
      <c r="CH36" s="227"/>
      <c r="CI36" s="227"/>
      <c r="CJ36" s="227"/>
      <c r="CK36" s="227"/>
      <c r="CL36" s="227"/>
      <c r="CM36" s="227"/>
      <c r="CN36" s="227"/>
      <c r="CO36" s="227"/>
      <c r="CP36" s="227"/>
      <c r="CQ36" s="227"/>
      <c r="CR36" s="227"/>
      <c r="CS36" s="227"/>
      <c r="CT36" s="227"/>
      <c r="CU36" s="227"/>
      <c r="CV36" s="227"/>
      <c r="CW36" s="227"/>
      <c r="CX36" s="227"/>
      <c r="CY36" s="227"/>
      <c r="CZ36" s="227"/>
      <c r="DA36" s="227"/>
      <c r="DB36" s="227"/>
      <c r="DE36" s="227"/>
      <c r="DG36" s="227"/>
      <c r="DH36" s="227"/>
      <c r="DI36" s="227"/>
      <c r="DJ36" s="227"/>
      <c r="DK36" s="227"/>
      <c r="DL36" s="227"/>
      <c r="DM36" s="227"/>
      <c r="DN36" s="227"/>
      <c r="DO36" s="227"/>
      <c r="DP36" s="227"/>
      <c r="DQ36" s="227"/>
      <c r="DR36" s="227"/>
      <c r="DS36" s="227"/>
      <c r="DT36" s="227"/>
      <c r="DU36" s="227"/>
    </row>
    <row r="37" spans="3:125" ht="13.2" x14ac:dyDescent="0.2">
      <c r="DU37" s="227"/>
    </row>
    <row r="38" spans="3:125" ht="13.2" x14ac:dyDescent="0.2">
      <c r="DT38" s="227"/>
      <c r="DU38" s="227"/>
    </row>
    <row r="39" spans="3:125" ht="13.2" x14ac:dyDescent="0.2"/>
    <row r="40" spans="3:125" ht="13.2" x14ac:dyDescent="0.2">
      <c r="DD40" s="227"/>
    </row>
    <row r="41" spans="3:125" ht="13.2" x14ac:dyDescent="0.2">
      <c r="R41" s="227"/>
    </row>
    <row r="42" spans="3:125" ht="13.2" x14ac:dyDescent="0.2">
      <c r="DC42" s="227"/>
      <c r="DF42" s="227"/>
    </row>
    <row r="43" spans="3:125" ht="13.2" x14ac:dyDescent="0.2">
      <c r="Q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7"/>
      <c r="BR43" s="227"/>
      <c r="BS43" s="227"/>
      <c r="BT43" s="227"/>
      <c r="BU43" s="227"/>
      <c r="BV43" s="227"/>
      <c r="BW43" s="227"/>
      <c r="BX43" s="227"/>
      <c r="BY43" s="227"/>
      <c r="BZ43" s="227"/>
      <c r="CA43" s="227"/>
      <c r="CB43" s="227"/>
      <c r="CC43" s="227"/>
      <c r="CD43" s="227"/>
      <c r="CE43" s="227"/>
      <c r="CF43" s="227"/>
      <c r="CG43" s="227"/>
      <c r="CH43" s="227"/>
      <c r="CI43" s="227"/>
      <c r="CJ43" s="227"/>
      <c r="CK43" s="227"/>
      <c r="CL43" s="227"/>
      <c r="CM43" s="227"/>
      <c r="CN43" s="227"/>
      <c r="CO43" s="227"/>
      <c r="CP43" s="227"/>
      <c r="CQ43" s="227"/>
      <c r="CR43" s="227"/>
      <c r="CS43" s="227"/>
      <c r="CT43" s="227"/>
      <c r="CU43" s="227"/>
      <c r="CV43" s="227"/>
      <c r="CW43" s="227"/>
      <c r="CX43" s="227"/>
      <c r="CY43" s="227"/>
      <c r="CZ43" s="227"/>
      <c r="DA43" s="227"/>
      <c r="DB43" s="227"/>
      <c r="DE43" s="227"/>
      <c r="DG43" s="227"/>
      <c r="DH43" s="227"/>
      <c r="DI43" s="227"/>
      <c r="DJ43" s="227"/>
      <c r="DK43" s="227"/>
      <c r="DL43" s="227"/>
      <c r="DM43" s="227"/>
      <c r="DN43" s="227"/>
      <c r="DO43" s="227"/>
      <c r="DP43" s="227"/>
      <c r="DQ43" s="227"/>
      <c r="DR43" s="227"/>
      <c r="DS43" s="227"/>
      <c r="DT43" s="227"/>
      <c r="DU43" s="227"/>
    </row>
    <row r="44" spans="3:125" ht="13.2" x14ac:dyDescent="0.2">
      <c r="DU44" s="227"/>
    </row>
    <row r="45" spans="3:125" ht="13.2" x14ac:dyDescent="0.2"/>
    <row r="46" spans="3:125" ht="13.2" x14ac:dyDescent="0.2"/>
    <row r="47" spans="3:125" ht="13.2" x14ac:dyDescent="0.2"/>
    <row r="48" spans="3:125" ht="13.2" x14ac:dyDescent="0.2">
      <c r="DT48" s="227"/>
      <c r="DU48" s="227"/>
    </row>
    <row r="49" spans="120:125" ht="13.2" x14ac:dyDescent="0.2"/>
    <row r="50" spans="120:125" ht="13.2" x14ac:dyDescent="0.2">
      <c r="DU50" s="227"/>
    </row>
    <row r="51" spans="120:125" ht="13.2" x14ac:dyDescent="0.2">
      <c r="DP51" s="227"/>
      <c r="DQ51" s="227"/>
      <c r="DR51" s="227"/>
      <c r="DS51" s="227"/>
      <c r="DT51" s="227"/>
      <c r="DU51" s="227"/>
    </row>
    <row r="52" spans="120:125" ht="13.2" x14ac:dyDescent="0.2"/>
    <row r="53" spans="120:125" ht="13.2" x14ac:dyDescent="0.2"/>
    <row r="54" spans="120:125" ht="13.2" x14ac:dyDescent="0.2">
      <c r="DU54" s="227"/>
    </row>
    <row r="55" spans="120:125" ht="13.2" x14ac:dyDescent="0.2"/>
    <row r="56" spans="120:125" ht="13.2" x14ac:dyDescent="0.2"/>
    <row r="57" spans="120:125" ht="13.2" x14ac:dyDescent="0.2"/>
    <row r="58" spans="120:125" ht="13.2" x14ac:dyDescent="0.2">
      <c r="DU58" s="227"/>
    </row>
    <row r="59" spans="120:125" ht="13.2" x14ac:dyDescent="0.2"/>
    <row r="60" spans="120:125" ht="13.2" x14ac:dyDescent="0.2"/>
    <row r="61" spans="120:125" ht="13.2" x14ac:dyDescent="0.2"/>
    <row r="62" spans="120:125" ht="13.2" x14ac:dyDescent="0.2"/>
    <row r="63" spans="120:125" ht="13.2" x14ac:dyDescent="0.2">
      <c r="DU63" s="227"/>
    </row>
    <row r="64" spans="120:125" ht="13.2" x14ac:dyDescent="0.2">
      <c r="DT64" s="227"/>
      <c r="DU64" s="227"/>
    </row>
    <row r="65" spans="123:125" ht="13.2" x14ac:dyDescent="0.2"/>
    <row r="66" spans="123:125" ht="13.2" x14ac:dyDescent="0.2"/>
    <row r="67" spans="123:125" ht="13.2" x14ac:dyDescent="0.2"/>
    <row r="68" spans="123:125" ht="13.2" x14ac:dyDescent="0.2"/>
    <row r="69" spans="123:125" ht="13.2" x14ac:dyDescent="0.2">
      <c r="DS69" s="227"/>
      <c r="DT69" s="227"/>
      <c r="DU69" s="227"/>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27"/>
    </row>
    <row r="83" spans="112:125" ht="13.2" x14ac:dyDescent="0.2">
      <c r="DI83" s="227"/>
      <c r="DJ83" s="227"/>
      <c r="DK83" s="227"/>
      <c r="DL83" s="227"/>
      <c r="DM83" s="227"/>
      <c r="DN83" s="227"/>
      <c r="DO83" s="227"/>
      <c r="DP83" s="227"/>
      <c r="DQ83" s="227"/>
      <c r="DR83" s="227"/>
      <c r="DS83" s="227"/>
      <c r="DT83" s="227"/>
      <c r="DU83" s="227"/>
    </row>
    <row r="84" spans="112:125" ht="13.2" x14ac:dyDescent="0.2"/>
    <row r="85" spans="112:125" ht="13.2" x14ac:dyDescent="0.2"/>
    <row r="86" spans="112:125" ht="13.2" x14ac:dyDescent="0.2"/>
    <row r="87" spans="112:125" ht="13.2" x14ac:dyDescent="0.2"/>
    <row r="88" spans="112:125" ht="13.2" x14ac:dyDescent="0.2">
      <c r="DU88" s="227"/>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27"/>
      <c r="DT94" s="227"/>
      <c r="DU94" s="227"/>
    </row>
    <row r="95" spans="112:125" ht="13.5" customHeight="1" x14ac:dyDescent="0.2">
      <c r="DU95" s="22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27"/>
    </row>
    <row r="102" spans="124:125" ht="13.5" customHeight="1" x14ac:dyDescent="0.2"/>
    <row r="103" spans="124:125" ht="13.5" customHeight="1" x14ac:dyDescent="0.2"/>
    <row r="104" spans="124:125" ht="13.5" customHeight="1" x14ac:dyDescent="0.2">
      <c r="DT104" s="227"/>
      <c r="DU104" s="22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27" t="s">
        <v>523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27"/>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tugDZ5YvOcKnn9ittoqMbzGp75FWPPd2chfTk8sGoDbNHlrYwmIVT2EnzzGIdh4pDAbOxYQjqyPq7AkE+6i6A==" saltValue="r5lyOU83hiO0kttnUwN2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4140625" style="228" customWidth="1"/>
    <col min="126" max="154" width="0" style="227" hidden="1" customWidth="1"/>
    <col min="155" max="16384" width="9" style="227" hidden="1"/>
  </cols>
  <sheetData>
    <row r="1" spans="1:125" ht="13.5" customHeight="1" x14ac:dyDescent="0.2">
      <c r="A1" s="227"/>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7"/>
      <c r="DR1" s="227"/>
      <c r="DS1" s="227"/>
      <c r="DT1" s="227"/>
      <c r="DU1" s="227"/>
    </row>
    <row r="2" spans="1:125" ht="13.2" x14ac:dyDescent="0.2">
      <c r="B2" s="227"/>
    </row>
    <row r="3" spans="1:125" ht="13.2" x14ac:dyDescent="0.2">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c r="BS31" s="227"/>
      <c r="BT31" s="227"/>
      <c r="BU31" s="227"/>
      <c r="BV31" s="227"/>
      <c r="BW31" s="227"/>
      <c r="BX31" s="227"/>
      <c r="BY31" s="227"/>
      <c r="BZ31" s="227"/>
      <c r="CA31" s="227"/>
      <c r="CB31" s="227"/>
      <c r="CC31" s="227"/>
      <c r="CD31" s="227"/>
      <c r="CE31" s="227"/>
      <c r="CF31" s="227"/>
      <c r="CG31" s="227"/>
      <c r="CH31" s="227"/>
      <c r="CI31" s="227"/>
      <c r="CJ31" s="227"/>
      <c r="CK31" s="227"/>
      <c r="CL31" s="22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27"/>
      <c r="DP31" s="227"/>
      <c r="DQ31" s="227"/>
      <c r="DR31" s="227"/>
      <c r="DS31" s="227"/>
      <c r="DT31" s="227"/>
      <c r="DU31" s="227"/>
    </row>
    <row r="32" spans="9:125" ht="13.2" x14ac:dyDescent="0.2"/>
    <row r="33" spans="2:8" ht="13.2" x14ac:dyDescent="0.2">
      <c r="G33" s="227"/>
    </row>
    <row r="34" spans="2:8" ht="13.2" x14ac:dyDescent="0.2">
      <c r="C34" s="227"/>
    </row>
    <row r="35" spans="2:8" ht="13.2" x14ac:dyDescent="0.2">
      <c r="B35" s="227"/>
      <c r="D35" s="227"/>
      <c r="E35" s="227"/>
    </row>
    <row r="36" spans="2:8" ht="13.2" x14ac:dyDescent="0.2">
      <c r="F36" s="227"/>
      <c r="H36" s="227"/>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28" t="s">
        <v>524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ijpS0cpX703637jL3TdX8gCPjXzo5Xge3Pxv2gjR9wj1JxKC+666Kmz2ci/YgNKnxoR7BECJ0MD96MZJlXkSUw==" saltValue="EibhM6q9A9qNTw2+yysLS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12" t="s">
        <v>525</v>
      </c>
      <c r="G46" s="313" t="s">
        <v>526</v>
      </c>
      <c r="H46" s="313" t="s">
        <v>527</v>
      </c>
      <c r="I46" s="313" t="s">
        <v>528</v>
      </c>
      <c r="J46" s="314" t="s">
        <v>529</v>
      </c>
    </row>
    <row r="47" spans="2:10" ht="57.75" customHeight="1" x14ac:dyDescent="0.2">
      <c r="B47" s="7"/>
      <c r="C47" s="1068" t="s">
        <v>3</v>
      </c>
      <c r="D47" s="1068"/>
      <c r="E47" s="1069"/>
      <c r="F47" s="315">
        <v>14.92</v>
      </c>
      <c r="G47" s="316">
        <v>16.600000000000001</v>
      </c>
      <c r="H47" s="316">
        <v>17.149999999999999</v>
      </c>
      <c r="I47" s="316">
        <v>16.32</v>
      </c>
      <c r="J47" s="317">
        <v>18.45</v>
      </c>
    </row>
    <row r="48" spans="2:10" ht="57.75" customHeight="1" x14ac:dyDescent="0.2">
      <c r="B48" s="8"/>
      <c r="C48" s="1070" t="s">
        <v>4</v>
      </c>
      <c r="D48" s="1070"/>
      <c r="E48" s="1071"/>
      <c r="F48" s="318">
        <v>4.8499999999999996</v>
      </c>
      <c r="G48" s="319">
        <v>4.09</v>
      </c>
      <c r="H48" s="319">
        <v>3.13</v>
      </c>
      <c r="I48" s="319">
        <v>8.34</v>
      </c>
      <c r="J48" s="320">
        <v>8.44</v>
      </c>
    </row>
    <row r="49" spans="2:10" ht="57.75" customHeight="1" thickBot="1" x14ac:dyDescent="0.25">
      <c r="B49" s="9"/>
      <c r="C49" s="1072" t="s">
        <v>5</v>
      </c>
      <c r="D49" s="1072"/>
      <c r="E49" s="1073"/>
      <c r="F49" s="321">
        <v>2.5499999999999998</v>
      </c>
      <c r="G49" s="322">
        <v>3.01</v>
      </c>
      <c r="H49" s="322">
        <v>0.9</v>
      </c>
      <c r="I49" s="322">
        <v>5.44</v>
      </c>
      <c r="J49" s="323">
        <v>2.48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TKZihPV52vipEfQ8XEZaMyGaWBS20NAhaxLq4ece0AZr94FTNMp31PcBTXa8q8V60hhswANlS50ev33migRHsQ==" saltValue="3CdyIZ38dZdbhLNH4udm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2019-03-15T09:20:01Z</cp:lastPrinted>
  <dcterms:created xsi:type="dcterms:W3CDTF">2019-02-14T00:43:45Z</dcterms:created>
  <dcterms:modified xsi:type="dcterms:W3CDTF">2019-08-08T06:07:08Z</dcterms:modified>
  <cp:category/>
</cp:coreProperties>
</file>