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5_都債一覧表\06_HP掲載用\"/>
    </mc:Choice>
  </mc:AlternateContent>
  <xr:revisionPtr revIDLastSave="0" documentId="13_ncr:1_{7B9F0625-FC3A-4F25-BCA8-88724698A601}" xr6:coauthVersionLast="47" xr6:coauthVersionMax="47" xr10:uidLastSave="{00000000-0000-0000-0000-000000000000}"/>
  <bookViews>
    <workbookView xWindow="3000" yWindow="825" windowWidth="25770" windowHeight="14565" xr2:uid="{06B12FAF-DE98-4543-9DE9-D2A679B23F7F}"/>
  </bookViews>
  <sheets>
    <sheet name="都債会計別借入先別現在高調" sheetId="1" r:id="rId1"/>
  </sheets>
  <definedNames>
    <definedName name="_xlnm.Print_Area" localSheetId="0">都債会計別借入先別現在高調!$A$1:$N$44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J35" i="1"/>
  <c r="J34" i="1"/>
  <c r="J33" i="1"/>
  <c r="J32" i="1"/>
  <c r="J31" i="1"/>
  <c r="J30" i="1"/>
  <c r="J29" i="1"/>
  <c r="J28" i="1"/>
  <c r="J27" i="1"/>
  <c r="J26" i="1"/>
  <c r="J25" i="1"/>
  <c r="I34" i="1"/>
  <c r="H34" i="1"/>
  <c r="G34" i="1"/>
  <c r="F34" i="1"/>
  <c r="E34" i="1"/>
  <c r="D34" i="1"/>
  <c r="D36" i="1" s="1"/>
  <c r="D39" i="1" s="1"/>
  <c r="K38" i="1"/>
  <c r="J38" i="1"/>
  <c r="I38" i="1"/>
  <c r="H38" i="1"/>
  <c r="G38" i="1"/>
  <c r="F38" i="1"/>
  <c r="E38" i="1"/>
  <c r="D38" i="1"/>
  <c r="L36" i="1"/>
  <c r="L39" i="1" s="1"/>
  <c r="K36" i="1"/>
  <c r="I36" i="1"/>
  <c r="H36" i="1"/>
  <c r="G36" i="1"/>
  <c r="F36" i="1"/>
  <c r="L18" i="1"/>
  <c r="K18" i="1"/>
  <c r="J18" i="1"/>
  <c r="I18" i="1"/>
  <c r="H18" i="1"/>
  <c r="G18" i="1"/>
  <c r="E18" i="1"/>
  <c r="D18" i="1"/>
  <c r="M17" i="1"/>
  <c r="M18" i="1" s="1"/>
  <c r="F17" i="1"/>
  <c r="F18" i="1" s="1"/>
  <c r="M15" i="1"/>
  <c r="F15" i="1"/>
  <c r="L14" i="1"/>
  <c r="L16" i="1" s="1"/>
  <c r="L19" i="1" s="1"/>
  <c r="K14" i="1"/>
  <c r="J14" i="1"/>
  <c r="I14" i="1"/>
  <c r="I16" i="1" s="1"/>
  <c r="H14" i="1"/>
  <c r="H16" i="1" s="1"/>
  <c r="G14" i="1"/>
  <c r="M14" i="1" s="1"/>
  <c r="E14" i="1"/>
  <c r="D14" i="1"/>
  <c r="D16" i="1" s="1"/>
  <c r="M13" i="1"/>
  <c r="F13" i="1"/>
  <c r="M12" i="1"/>
  <c r="F12" i="1"/>
  <c r="M11" i="1"/>
  <c r="F11" i="1"/>
  <c r="M10" i="1"/>
  <c r="F10" i="1"/>
  <c r="M9" i="1"/>
  <c r="F9" i="1"/>
  <c r="M8" i="1"/>
  <c r="F8" i="1"/>
  <c r="M7" i="1"/>
  <c r="F7" i="1"/>
  <c r="M6" i="1"/>
  <c r="F6" i="1"/>
  <c r="M5" i="1"/>
  <c r="F5" i="1"/>
  <c r="K19" i="1" l="1"/>
  <c r="D19" i="1"/>
  <c r="J19" i="1"/>
  <c r="I19" i="1"/>
  <c r="K39" i="1"/>
  <c r="J36" i="1"/>
  <c r="F39" i="1"/>
  <c r="G39" i="1"/>
  <c r="M16" i="1"/>
  <c r="M19" i="1" s="1"/>
  <c r="F14" i="1"/>
  <c r="F16" i="1" s="1"/>
  <c r="F19" i="1" s="1"/>
  <c r="H19" i="1"/>
  <c r="H39" i="1"/>
  <c r="I39" i="1"/>
  <c r="J39" i="1"/>
  <c r="E36" i="1"/>
  <c r="E39" i="1" s="1"/>
  <c r="E16" i="1"/>
  <c r="E19" i="1" s="1"/>
  <c r="G16" i="1"/>
  <c r="G19" i="1" s="1"/>
</calcChain>
</file>

<file path=xl/sharedStrings.xml><?xml version="1.0" encoding="utf-8"?>
<sst xmlns="http://schemas.openxmlformats.org/spreadsheetml/2006/main" count="87" uniqueCount="45">
  <si>
    <t>（一）都債会計別借入先別現在高調</t>
  </si>
  <si>
    <t>(単位：円)</t>
  </si>
  <si>
    <t>会計別</t>
  </si>
  <si>
    <t>一般会計</t>
  </si>
  <si>
    <t>特別会計</t>
  </si>
  <si>
    <t>借入先別</t>
  </si>
  <si>
    <t>一般普通</t>
  </si>
  <si>
    <t>一般転貸</t>
  </si>
  <si>
    <t>計</t>
  </si>
  <si>
    <t>母子父子福祉</t>
    <rPh sb="2" eb="4">
      <t>フシ</t>
    </rPh>
    <phoneticPr fontId="1"/>
  </si>
  <si>
    <t>病院機構</t>
    <rPh sb="0" eb="4">
      <t>ビョウインキコウ</t>
    </rPh>
    <phoneticPr fontId="1"/>
  </si>
  <si>
    <t>中小企業</t>
  </si>
  <si>
    <t>と場</t>
  </si>
  <si>
    <t>都営住宅</t>
  </si>
  <si>
    <t>用地</t>
  </si>
  <si>
    <t>長期債</t>
  </si>
  <si>
    <t>財政融資</t>
  </si>
  <si>
    <t>証書</t>
  </si>
  <si>
    <t>簡保</t>
  </si>
  <si>
    <t>郵貯</t>
  </si>
  <si>
    <t>国庫</t>
  </si>
  <si>
    <t>地方機構</t>
  </si>
  <si>
    <t>中小機構</t>
  </si>
  <si>
    <t>公募</t>
  </si>
  <si>
    <t>債券</t>
  </si>
  <si>
    <t>銀行</t>
  </si>
  <si>
    <t>小計</t>
  </si>
  <si>
    <t>外債</t>
  </si>
  <si>
    <t>短期債</t>
    <rPh sb="0" eb="2">
      <t>タンキ</t>
    </rPh>
    <rPh sb="2" eb="3">
      <t>サイ</t>
    </rPh>
    <phoneticPr fontId="1"/>
  </si>
  <si>
    <t>財政融資</t>
    <phoneticPr fontId="1"/>
  </si>
  <si>
    <t>証書</t>
    <phoneticPr fontId="1"/>
  </si>
  <si>
    <t>計</t>
    <rPh sb="0" eb="1">
      <t>ケイ</t>
    </rPh>
    <phoneticPr fontId="1"/>
  </si>
  <si>
    <t>合計</t>
  </si>
  <si>
    <t>構成比（％）</t>
  </si>
  <si>
    <t>公営企業</t>
  </si>
  <si>
    <t>構成比</t>
  </si>
  <si>
    <t>市場</t>
  </si>
  <si>
    <t>臨海地域</t>
  </si>
  <si>
    <t>交通</t>
  </si>
  <si>
    <t>高速</t>
  </si>
  <si>
    <t>水道</t>
  </si>
  <si>
    <t>下水</t>
  </si>
  <si>
    <t>（％）</t>
  </si>
  <si>
    <t>　　　　２．外債については、入金時のレートにより円換算した金額を表示している。</t>
    <phoneticPr fontId="1"/>
  </si>
  <si>
    <t>　　　　３．構成比は端数調整していないため合計と一致しない場合がある。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</si>
</sst>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&quot;(&quot;ggge&quot;年度末現在)&quot;"/>
    <numFmt numFmtId="178" formatCode="#,##0.0"/>
    <numFmt numFmtId="179" formatCode="&quot;（注）　１．公営企業会計の現在高は、&quot;ggge&quot;年&quot;m&quot;月&quot;d&quot;日現在である。&quot;"/>
    <numFmt numFmtId="180" formatCode="_(* #,##0.0_);_(* \(#,##0.0\);_(* &quot;-&quot;_);_(@_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0" fontId="0" fillId="0" borderId="13" xfId="0" applyBorder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0" fontId="0" fillId="0" borderId="8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  <protection locked="0"/>
    </xf>
    <xf numFmtId="0" fontId="0" fillId="0" borderId="6" xfId="0" applyBorder="1">
      <alignment vertical="center"/>
    </xf>
    <xf numFmtId="178" fontId="0" fillId="0" borderId="15" xfId="0" applyNumberFormat="1" applyBorder="1" applyAlignment="1" applyProtection="1">
      <alignment horizontal="right" vertical="center"/>
      <protection locked="0"/>
    </xf>
    <xf numFmtId="178" fontId="0" fillId="0" borderId="4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0" fillId="0" borderId="1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80" fontId="0" fillId="0" borderId="12" xfId="0" applyNumberFormat="1" applyBorder="1" applyAlignment="1" applyProtection="1">
      <alignment horizontal="right" vertical="center"/>
      <protection locked="0"/>
    </xf>
    <xf numFmtId="180" fontId="0" fillId="0" borderId="4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523875</xdr:colOff>
      <xdr:row>3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5914CFE-9910-4E87-90F9-3B40BE91FAB2}"/>
            </a:ext>
          </a:extLst>
        </xdr:cNvPr>
        <xdr:cNvSpPr>
          <a:spLocks noChangeShapeType="1"/>
        </xdr:cNvSpPr>
      </xdr:nvSpPr>
      <xdr:spPr bwMode="auto">
        <a:xfrm>
          <a:off x="9525" y="333375"/>
          <a:ext cx="176212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22</xdr:row>
      <xdr:rowOff>9525</xdr:rowOff>
    </xdr:from>
    <xdr:to>
      <xdr:col>2</xdr:col>
      <xdr:colOff>523875</xdr:colOff>
      <xdr:row>23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5E7961-783A-47CF-A5B3-63D1365F8DAB}"/>
            </a:ext>
          </a:extLst>
        </xdr:cNvPr>
        <xdr:cNvSpPr>
          <a:spLocks noChangeShapeType="1"/>
        </xdr:cNvSpPr>
      </xdr:nvSpPr>
      <xdr:spPr bwMode="auto">
        <a:xfrm>
          <a:off x="9525" y="5038725"/>
          <a:ext cx="176212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8945-07F7-4801-B965-0CEAEFB1E696}">
  <sheetPr codeName="Sheet5">
    <pageSetUpPr fitToPage="1"/>
  </sheetPr>
  <dimension ref="A1:N45"/>
  <sheetViews>
    <sheetView tabSelected="1" view="pageBreakPreview" topLeftCell="B1" zoomScale="70" zoomScaleNormal="70" zoomScaleSheetLayoutView="70" workbookViewId="0">
      <selection activeCell="P21" sqref="P21"/>
    </sheetView>
  </sheetViews>
  <sheetFormatPr defaultColWidth="7" defaultRowHeight="18.75" customHeight="1" x14ac:dyDescent="0.15"/>
  <cols>
    <col min="1" max="1" width="7" customWidth="1"/>
    <col min="2" max="2" width="9.875" bestFit="1" customWidth="1"/>
    <col min="3" max="3" width="6.375" customWidth="1"/>
    <col min="4" max="13" width="19.375" customWidth="1"/>
    <col min="14" max="14" width="8" customWidth="1"/>
    <col min="15" max="15" width="1.125" customWidth="1"/>
  </cols>
  <sheetData>
    <row r="1" spans="1:13" ht="12.75" customHeight="1" x14ac:dyDescent="0.15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2.75" customHeight="1" x14ac:dyDescent="0.15">
      <c r="A2" s="1"/>
      <c r="D2" s="2"/>
      <c r="E2" s="2"/>
      <c r="F2" s="2"/>
      <c r="G2" s="2"/>
      <c r="H2" s="2"/>
      <c r="I2" s="2"/>
      <c r="J2" s="2"/>
      <c r="K2" s="2"/>
      <c r="L2" s="3">
        <v>45016</v>
      </c>
      <c r="M2" s="4" t="s">
        <v>1</v>
      </c>
    </row>
    <row r="3" spans="1:13" ht="18.75" customHeight="1" x14ac:dyDescent="0.15">
      <c r="A3" s="5"/>
      <c r="B3" s="6"/>
      <c r="C3" s="7" t="s">
        <v>2</v>
      </c>
      <c r="D3" s="42" t="s">
        <v>3</v>
      </c>
      <c r="E3" s="42"/>
      <c r="F3" s="42"/>
      <c r="G3" s="43" t="s">
        <v>4</v>
      </c>
      <c r="H3" s="44"/>
      <c r="I3" s="44"/>
      <c r="J3" s="44"/>
      <c r="K3" s="44"/>
      <c r="L3" s="44"/>
      <c r="M3" s="45"/>
    </row>
    <row r="4" spans="1:13" ht="18.75" customHeight="1" x14ac:dyDescent="0.15">
      <c r="A4" s="9" t="s">
        <v>5</v>
      </c>
      <c r="B4" s="10"/>
      <c r="C4" s="11"/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8</v>
      </c>
    </row>
    <row r="5" spans="1:13" ht="18.75" customHeight="1" x14ac:dyDescent="0.15">
      <c r="A5" s="12" t="s">
        <v>15</v>
      </c>
      <c r="B5" s="12" t="s">
        <v>16</v>
      </c>
      <c r="C5" s="13" t="s">
        <v>17</v>
      </c>
      <c r="D5" s="14">
        <v>8054399390</v>
      </c>
      <c r="E5" s="15">
        <v>2675826956</v>
      </c>
      <c r="F5" s="14">
        <f>SUM(D5:E5)</f>
        <v>10730226346</v>
      </c>
      <c r="G5" s="15">
        <v>0</v>
      </c>
      <c r="H5" s="15">
        <v>14948443418</v>
      </c>
      <c r="I5" s="15">
        <v>0</v>
      </c>
      <c r="J5" s="15">
        <v>0</v>
      </c>
      <c r="K5" s="15">
        <v>0</v>
      </c>
      <c r="L5" s="15">
        <v>0</v>
      </c>
      <c r="M5" s="15">
        <f t="shared" ref="M5:M15" si="0">SUM(G5:L5)</f>
        <v>14948443418</v>
      </c>
    </row>
    <row r="6" spans="1:13" ht="18.75" customHeight="1" x14ac:dyDescent="0.15">
      <c r="A6" s="16"/>
      <c r="B6" s="17" t="s">
        <v>18</v>
      </c>
      <c r="C6" s="18" t="s">
        <v>17</v>
      </c>
      <c r="D6" s="14">
        <v>0</v>
      </c>
      <c r="E6" s="14">
        <v>0</v>
      </c>
      <c r="F6" s="14">
        <f>SUM(D6:E6)</f>
        <v>0</v>
      </c>
      <c r="G6" s="14">
        <v>0</v>
      </c>
      <c r="H6" s="14">
        <v>0</v>
      </c>
      <c r="I6" s="14">
        <v>0</v>
      </c>
      <c r="J6" s="14">
        <v>0</v>
      </c>
      <c r="K6" s="14">
        <v>4677085884</v>
      </c>
      <c r="L6" s="14">
        <v>0</v>
      </c>
      <c r="M6" s="14">
        <f t="shared" si="0"/>
        <v>4677085884</v>
      </c>
    </row>
    <row r="7" spans="1:13" ht="18.75" customHeight="1" x14ac:dyDescent="0.15">
      <c r="A7" s="16"/>
      <c r="B7" s="17" t="s">
        <v>19</v>
      </c>
      <c r="C7" s="18" t="s">
        <v>17</v>
      </c>
      <c r="D7" s="14">
        <v>0</v>
      </c>
      <c r="E7" s="14">
        <v>0</v>
      </c>
      <c r="F7" s="14">
        <f t="shared" ref="F7:F15" si="1">SUM(D7:E7)</f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f t="shared" si="0"/>
        <v>0</v>
      </c>
    </row>
    <row r="8" spans="1:13" ht="18.75" customHeight="1" x14ac:dyDescent="0.15">
      <c r="A8" s="16"/>
      <c r="B8" s="17" t="s">
        <v>20</v>
      </c>
      <c r="C8" s="18" t="s">
        <v>17</v>
      </c>
      <c r="D8" s="14">
        <v>45076158</v>
      </c>
      <c r="E8" s="14">
        <v>4378778000</v>
      </c>
      <c r="F8" s="14">
        <f t="shared" si="1"/>
        <v>4423854158</v>
      </c>
      <c r="G8" s="14">
        <v>25238070118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f t="shared" si="0"/>
        <v>25238070118</v>
      </c>
    </row>
    <row r="9" spans="1:13" ht="18.75" customHeight="1" x14ac:dyDescent="0.15">
      <c r="A9" s="16"/>
      <c r="B9" s="17" t="s">
        <v>21</v>
      </c>
      <c r="C9" s="18" t="s">
        <v>17</v>
      </c>
      <c r="D9" s="14">
        <v>288308795</v>
      </c>
      <c r="E9" s="14">
        <v>0</v>
      </c>
      <c r="F9" s="14">
        <f t="shared" si="1"/>
        <v>288308795</v>
      </c>
      <c r="G9" s="14">
        <v>0</v>
      </c>
      <c r="H9" s="14">
        <v>0</v>
      </c>
      <c r="I9" s="14">
        <v>0</v>
      </c>
      <c r="J9" s="14">
        <v>15608662</v>
      </c>
      <c r="K9" s="14">
        <v>0</v>
      </c>
      <c r="L9" s="14">
        <v>0</v>
      </c>
      <c r="M9" s="14">
        <f t="shared" si="0"/>
        <v>15608662</v>
      </c>
    </row>
    <row r="10" spans="1:13" ht="18.75" customHeight="1" x14ac:dyDescent="0.15">
      <c r="A10" s="16"/>
      <c r="B10" s="17" t="s">
        <v>22</v>
      </c>
      <c r="C10" s="18" t="s">
        <v>17</v>
      </c>
      <c r="D10" s="14">
        <v>0</v>
      </c>
      <c r="E10" s="14">
        <v>0</v>
      </c>
      <c r="F10" s="14">
        <f t="shared" si="1"/>
        <v>0</v>
      </c>
      <c r="G10" s="14">
        <v>0</v>
      </c>
      <c r="H10" s="14">
        <v>0</v>
      </c>
      <c r="I10" s="14">
        <v>1938492813</v>
      </c>
      <c r="J10" s="14">
        <v>0</v>
      </c>
      <c r="K10" s="14">
        <v>0</v>
      </c>
      <c r="L10" s="14">
        <v>0</v>
      </c>
      <c r="M10" s="14">
        <f t="shared" si="0"/>
        <v>1938492813</v>
      </c>
    </row>
    <row r="11" spans="1:13" ht="18.75" customHeight="1" x14ac:dyDescent="0.15">
      <c r="A11" s="16"/>
      <c r="B11" s="17" t="s">
        <v>23</v>
      </c>
      <c r="C11" s="18" t="s">
        <v>24</v>
      </c>
      <c r="D11" s="14">
        <v>3723004000000</v>
      </c>
      <c r="E11" s="14">
        <v>0</v>
      </c>
      <c r="F11" s="14">
        <f>SUM(D11:E11)</f>
        <v>3723004000000</v>
      </c>
      <c r="G11" s="14">
        <v>0</v>
      </c>
      <c r="H11" s="14">
        <v>24122000000</v>
      </c>
      <c r="I11" s="14">
        <v>0</v>
      </c>
      <c r="J11" s="14">
        <v>4919000000</v>
      </c>
      <c r="K11" s="14">
        <v>465403000000</v>
      </c>
      <c r="L11" s="14">
        <v>12801000000</v>
      </c>
      <c r="M11" s="14">
        <f t="shared" si="0"/>
        <v>507245000000</v>
      </c>
    </row>
    <row r="12" spans="1:13" ht="18.75" customHeight="1" x14ac:dyDescent="0.15">
      <c r="A12" s="16"/>
      <c r="B12" s="17" t="s">
        <v>25</v>
      </c>
      <c r="C12" s="18" t="s">
        <v>17</v>
      </c>
      <c r="D12" s="14">
        <v>200134000000</v>
      </c>
      <c r="E12" s="14">
        <v>0</v>
      </c>
      <c r="F12" s="14">
        <f t="shared" si="1"/>
        <v>200134000000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f t="shared" si="0"/>
        <v>0</v>
      </c>
    </row>
    <row r="13" spans="1:13" ht="18.75" customHeight="1" x14ac:dyDescent="0.15">
      <c r="A13" s="16"/>
      <c r="B13" s="16"/>
      <c r="C13" s="18" t="s">
        <v>24</v>
      </c>
      <c r="D13" s="14">
        <v>14814000000</v>
      </c>
      <c r="E13" s="14">
        <v>0</v>
      </c>
      <c r="F13" s="14">
        <f>SUM(D13:E13)</f>
        <v>14814000000</v>
      </c>
      <c r="G13" s="14">
        <v>0</v>
      </c>
      <c r="H13" s="14">
        <v>12350000000</v>
      </c>
      <c r="I13" s="14">
        <v>0</v>
      </c>
      <c r="J13" s="14">
        <v>0</v>
      </c>
      <c r="K13" s="14">
        <v>2728000000</v>
      </c>
      <c r="L13" s="14">
        <v>0</v>
      </c>
      <c r="M13" s="14">
        <f t="shared" si="0"/>
        <v>15078000000</v>
      </c>
    </row>
    <row r="14" spans="1:13" ht="18.75" customHeight="1" x14ac:dyDescent="0.15">
      <c r="A14" s="16"/>
      <c r="B14" s="16"/>
      <c r="C14" s="18" t="s">
        <v>26</v>
      </c>
      <c r="D14" s="14">
        <f>SUM(D12:D13)</f>
        <v>214948000000</v>
      </c>
      <c r="E14" s="14">
        <f>SUM(E12:E13)</f>
        <v>0</v>
      </c>
      <c r="F14" s="14">
        <f t="shared" si="1"/>
        <v>214948000000</v>
      </c>
      <c r="G14" s="14">
        <f>SUM(G12:G13)</f>
        <v>0</v>
      </c>
      <c r="H14" s="14">
        <f>SUM(H12:H13)</f>
        <v>12350000000</v>
      </c>
      <c r="I14" s="14">
        <f>SUM(I12:I13)</f>
        <v>0</v>
      </c>
      <c r="J14" s="14">
        <f t="shared" ref="J14:L14" si="2">SUM(J12:J13)</f>
        <v>0</v>
      </c>
      <c r="K14" s="14">
        <f t="shared" si="2"/>
        <v>2728000000</v>
      </c>
      <c r="L14" s="14">
        <f t="shared" si="2"/>
        <v>0</v>
      </c>
      <c r="M14" s="14">
        <f t="shared" si="0"/>
        <v>15078000000</v>
      </c>
    </row>
    <row r="15" spans="1:13" ht="18.75" customHeight="1" x14ac:dyDescent="0.15">
      <c r="A15" s="16"/>
      <c r="B15" s="9" t="s">
        <v>27</v>
      </c>
      <c r="C15" s="19" t="s">
        <v>24</v>
      </c>
      <c r="D15" s="14">
        <v>743867334000</v>
      </c>
      <c r="E15" s="14">
        <v>0</v>
      </c>
      <c r="F15" s="14">
        <f t="shared" si="1"/>
        <v>743867334000</v>
      </c>
      <c r="G15" s="14">
        <v>0</v>
      </c>
      <c r="H15" s="14">
        <v>58000000</v>
      </c>
      <c r="I15" s="14">
        <v>0</v>
      </c>
      <c r="J15" s="14">
        <v>0</v>
      </c>
      <c r="K15" s="14">
        <v>0</v>
      </c>
      <c r="L15" s="14">
        <v>0</v>
      </c>
      <c r="M15" s="20">
        <f t="shared" si="0"/>
        <v>58000000</v>
      </c>
    </row>
    <row r="16" spans="1:13" ht="18.75" customHeight="1" x14ac:dyDescent="0.15">
      <c r="A16" s="21"/>
      <c r="B16" s="22" t="s">
        <v>8</v>
      </c>
      <c r="C16" s="11"/>
      <c r="D16" s="15">
        <f>SUM(D5:D11)+SUM(D14:D15)</f>
        <v>4690207118343</v>
      </c>
      <c r="E16" s="15">
        <f>SUM(E5:E11)+SUM(E14:E15)</f>
        <v>7054604956</v>
      </c>
      <c r="F16" s="15">
        <f>SUM(F5:F11)+SUM(F14:F15)</f>
        <v>4697261723299</v>
      </c>
      <c r="G16" s="15">
        <f t="shared" ref="G16:L16" si="3">SUM(G5:G11)+SUM(G14:G15)</f>
        <v>25238070118</v>
      </c>
      <c r="H16" s="15">
        <f t="shared" ref="H16" si="4">SUM(H5:H11)+SUM(H14:H15)</f>
        <v>51478443418</v>
      </c>
      <c r="I16" s="15">
        <f t="shared" si="3"/>
        <v>1938492813</v>
      </c>
      <c r="J16" s="15">
        <f>SUM(J5:J11)+SUM(J14:J15)</f>
        <v>4934608662</v>
      </c>
      <c r="K16" s="15">
        <f>SUM(K5:K11)+SUM(K14:K15)</f>
        <v>472808085884</v>
      </c>
      <c r="L16" s="15">
        <f t="shared" si="3"/>
        <v>12801000000</v>
      </c>
      <c r="M16" s="15">
        <f>SUM(M5:M11)+SUM(M14:M15)</f>
        <v>569198700895</v>
      </c>
    </row>
    <row r="17" spans="1:14" ht="18.75" customHeight="1" x14ac:dyDescent="0.15">
      <c r="A17" s="5" t="s">
        <v>28</v>
      </c>
      <c r="B17" s="23" t="s">
        <v>29</v>
      </c>
      <c r="C17" s="24" t="s">
        <v>30</v>
      </c>
      <c r="D17" s="15">
        <v>0</v>
      </c>
      <c r="E17" s="15">
        <v>0</v>
      </c>
      <c r="F17" s="15">
        <f>SUM(D17:E17)</f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15">
        <f>SUM(G17:L17)</f>
        <v>0</v>
      </c>
    </row>
    <row r="18" spans="1:14" ht="18.75" customHeight="1" x14ac:dyDescent="0.15">
      <c r="A18" s="21"/>
      <c r="B18" s="22" t="s">
        <v>31</v>
      </c>
      <c r="C18" s="11"/>
      <c r="D18" s="15">
        <f>SUM(D17)</f>
        <v>0</v>
      </c>
      <c r="E18" s="15">
        <f t="shared" ref="E18:M18" si="5">SUM(E17)</f>
        <v>0</v>
      </c>
      <c r="F18" s="1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</row>
    <row r="19" spans="1:14" ht="18.75" customHeight="1" x14ac:dyDescent="0.15">
      <c r="A19" s="9" t="s">
        <v>32</v>
      </c>
      <c r="B19" s="10"/>
      <c r="C19" s="11"/>
      <c r="D19" s="25">
        <f>D16+D18</f>
        <v>4690207118343</v>
      </c>
      <c r="E19" s="25">
        <f t="shared" ref="E19:M19" si="6">E16+E18</f>
        <v>7054604956</v>
      </c>
      <c r="F19" s="25">
        <f t="shared" si="6"/>
        <v>4697261723299</v>
      </c>
      <c r="G19" s="25">
        <f t="shared" si="6"/>
        <v>25238070118</v>
      </c>
      <c r="H19" s="25">
        <f t="shared" si="6"/>
        <v>51478443418</v>
      </c>
      <c r="I19" s="25">
        <f t="shared" si="6"/>
        <v>1938492813</v>
      </c>
      <c r="J19" s="25">
        <f t="shared" si="6"/>
        <v>4934608662</v>
      </c>
      <c r="K19" s="25">
        <f t="shared" si="6"/>
        <v>472808085884</v>
      </c>
      <c r="L19" s="25">
        <f t="shared" si="6"/>
        <v>12801000000</v>
      </c>
      <c r="M19" s="25">
        <f t="shared" si="6"/>
        <v>569198700895</v>
      </c>
    </row>
    <row r="20" spans="1:14" ht="18.75" customHeight="1" x14ac:dyDescent="0.15">
      <c r="A20" s="23" t="s">
        <v>33</v>
      </c>
      <c r="B20" s="26"/>
      <c r="C20" s="24"/>
      <c r="D20" s="27">
        <v>63.989157622861228</v>
      </c>
      <c r="E20" s="27">
        <v>9.6246970998582093E-2</v>
      </c>
      <c r="F20" s="27">
        <v>64.085404593859806</v>
      </c>
      <c r="G20" s="28">
        <v>0.34432655235235643</v>
      </c>
      <c r="H20" s="28">
        <v>0.7023276684671661</v>
      </c>
      <c r="I20" s="28">
        <v>2.6447131018312801E-2</v>
      </c>
      <c r="J20" s="28">
        <v>6.7323562374236784E-2</v>
      </c>
      <c r="K20" s="28">
        <v>6.4505874409408177</v>
      </c>
      <c r="L20" s="28">
        <v>0.17464584954611442</v>
      </c>
      <c r="M20" s="28">
        <v>7.7656582046990055</v>
      </c>
    </row>
    <row r="21" spans="1:14" s="41" customFormat="1" ht="16.5" customHeight="1" x14ac:dyDescent="0.15"/>
    <row r="22" spans="1:14" ht="16.5" customHeight="1" x14ac:dyDescent="0.15"/>
    <row r="23" spans="1:14" ht="18.75" customHeight="1" x14ac:dyDescent="0.15">
      <c r="A23" s="5"/>
      <c r="B23" s="6"/>
      <c r="C23" s="7" t="s">
        <v>2</v>
      </c>
      <c r="D23" s="43" t="s">
        <v>34</v>
      </c>
      <c r="E23" s="44"/>
      <c r="F23" s="44"/>
      <c r="G23" s="44"/>
      <c r="H23" s="44"/>
      <c r="I23" s="44"/>
      <c r="J23" s="45"/>
      <c r="K23" s="33"/>
      <c r="L23" s="29" t="s">
        <v>35</v>
      </c>
      <c r="M23" s="37"/>
      <c r="N23" s="38"/>
    </row>
    <row r="24" spans="1:14" ht="18.75" customHeight="1" x14ac:dyDescent="0.15">
      <c r="A24" s="9" t="s">
        <v>5</v>
      </c>
      <c r="B24" s="10"/>
      <c r="C24" s="11"/>
      <c r="D24" s="8" t="s">
        <v>36</v>
      </c>
      <c r="E24" s="8" t="s">
        <v>37</v>
      </c>
      <c r="F24" s="8" t="s">
        <v>38</v>
      </c>
      <c r="G24" s="8" t="s">
        <v>39</v>
      </c>
      <c r="H24" s="8" t="s">
        <v>40</v>
      </c>
      <c r="I24" s="8" t="s">
        <v>41</v>
      </c>
      <c r="J24" s="8" t="s">
        <v>8</v>
      </c>
      <c r="K24" s="34" t="s">
        <v>32</v>
      </c>
      <c r="L24" s="30" t="s">
        <v>42</v>
      </c>
      <c r="M24" s="38"/>
      <c r="N24" s="38"/>
    </row>
    <row r="25" spans="1:14" ht="18.75" customHeight="1" x14ac:dyDescent="0.15">
      <c r="A25" s="12" t="s">
        <v>15</v>
      </c>
      <c r="B25" s="12" t="s">
        <v>16</v>
      </c>
      <c r="C25" s="13" t="s">
        <v>17</v>
      </c>
      <c r="D25" s="15">
        <v>0</v>
      </c>
      <c r="E25" s="15">
        <v>0</v>
      </c>
      <c r="F25" s="15">
        <v>0</v>
      </c>
      <c r="G25" s="15">
        <v>50111560289</v>
      </c>
      <c r="H25" s="15">
        <v>140535631865</v>
      </c>
      <c r="I25" s="15">
        <v>511920272859</v>
      </c>
      <c r="J25" s="15">
        <f>SUM(A25:I25)</f>
        <v>702567465013</v>
      </c>
      <c r="K25" s="15">
        <v>728246134777</v>
      </c>
      <c r="L25" s="31">
        <v>9.9355647907822302</v>
      </c>
      <c r="M25" s="39"/>
      <c r="N25" s="40"/>
    </row>
    <row r="26" spans="1:14" ht="18.75" customHeight="1" x14ac:dyDescent="0.15">
      <c r="A26" s="16"/>
      <c r="B26" s="17" t="s">
        <v>18</v>
      </c>
      <c r="C26" s="18" t="s">
        <v>17</v>
      </c>
      <c r="D26" s="14">
        <v>0</v>
      </c>
      <c r="E26" s="14">
        <v>0</v>
      </c>
      <c r="F26" s="14">
        <v>0</v>
      </c>
      <c r="G26" s="14">
        <v>19430157457</v>
      </c>
      <c r="H26" s="14">
        <v>0</v>
      </c>
      <c r="I26" s="14">
        <v>54001879703</v>
      </c>
      <c r="J26" s="14">
        <f>SUM(A26:I26)</f>
        <v>73432037160</v>
      </c>
      <c r="K26" s="14">
        <v>78109123044</v>
      </c>
      <c r="L26" s="32">
        <v>1.0656537888697259</v>
      </c>
      <c r="M26" s="39"/>
      <c r="N26" s="40"/>
    </row>
    <row r="27" spans="1:14" ht="18.75" customHeight="1" x14ac:dyDescent="0.15">
      <c r="A27" s="16"/>
      <c r="B27" s="17" t="s">
        <v>19</v>
      </c>
      <c r="C27" s="18" t="s">
        <v>17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f t="shared" ref="J27:J34" si="7">SUM(A27:I27)</f>
        <v>0</v>
      </c>
      <c r="K27" s="14">
        <v>0</v>
      </c>
      <c r="L27" s="32">
        <v>0</v>
      </c>
      <c r="M27" s="39"/>
      <c r="N27" s="40"/>
    </row>
    <row r="28" spans="1:14" ht="18.75" customHeight="1" x14ac:dyDescent="0.15">
      <c r="A28" s="16"/>
      <c r="B28" s="17" t="s">
        <v>20</v>
      </c>
      <c r="C28" s="18" t="s">
        <v>17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7"/>
        <v>0</v>
      </c>
      <c r="K28" s="14">
        <v>29661924276</v>
      </c>
      <c r="L28" s="32">
        <v>0.40468181894809274</v>
      </c>
      <c r="M28" s="39"/>
      <c r="N28" s="40"/>
    </row>
    <row r="29" spans="1:14" ht="18.75" customHeight="1" x14ac:dyDescent="0.15">
      <c r="A29" s="16"/>
      <c r="B29" s="17" t="s">
        <v>21</v>
      </c>
      <c r="C29" s="18" t="s">
        <v>17</v>
      </c>
      <c r="D29" s="14">
        <v>0</v>
      </c>
      <c r="E29" s="14">
        <v>0</v>
      </c>
      <c r="F29" s="14">
        <v>0</v>
      </c>
      <c r="G29" s="14">
        <v>12900759447</v>
      </c>
      <c r="H29" s="14">
        <v>0</v>
      </c>
      <c r="I29" s="14">
        <v>57578675147</v>
      </c>
      <c r="J29" s="14">
        <f t="shared" si="7"/>
        <v>70479434594</v>
      </c>
      <c r="K29" s="14">
        <v>70783352051</v>
      </c>
      <c r="L29" s="32">
        <v>0.96570726135994034</v>
      </c>
      <c r="M29" s="39"/>
      <c r="N29" s="40"/>
    </row>
    <row r="30" spans="1:14" ht="18.75" customHeight="1" x14ac:dyDescent="0.15">
      <c r="A30" s="16"/>
      <c r="B30" s="17" t="s">
        <v>22</v>
      </c>
      <c r="C30" s="18" t="s">
        <v>17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7"/>
        <v>0</v>
      </c>
      <c r="K30" s="14">
        <v>1938492813</v>
      </c>
      <c r="L30" s="32">
        <v>2.6447131018312801E-2</v>
      </c>
      <c r="M30" s="39"/>
      <c r="N30" s="40"/>
    </row>
    <row r="31" spans="1:14" ht="18.75" customHeight="1" x14ac:dyDescent="0.15">
      <c r="A31" s="16"/>
      <c r="B31" s="17" t="s">
        <v>23</v>
      </c>
      <c r="C31" s="18" t="s">
        <v>24</v>
      </c>
      <c r="D31" s="14">
        <v>257740000000</v>
      </c>
      <c r="E31" s="14">
        <v>97485000000</v>
      </c>
      <c r="F31" s="14">
        <v>63391000000</v>
      </c>
      <c r="G31" s="14">
        <v>148512000000</v>
      </c>
      <c r="H31" s="14">
        <v>129218000000</v>
      </c>
      <c r="I31" s="14">
        <v>514205000000</v>
      </c>
      <c r="J31" s="14">
        <f t="shared" si="7"/>
        <v>1210551000000</v>
      </c>
      <c r="K31" s="14">
        <v>5440800000000</v>
      </c>
      <c r="L31" s="32">
        <v>74.22960223502065</v>
      </c>
      <c r="M31" s="39"/>
      <c r="N31" s="40"/>
    </row>
    <row r="32" spans="1:14" ht="18.75" customHeight="1" x14ac:dyDescent="0.15">
      <c r="A32" s="16"/>
      <c r="B32" s="17" t="s">
        <v>25</v>
      </c>
      <c r="C32" s="18" t="s">
        <v>17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f t="shared" si="7"/>
        <v>0</v>
      </c>
      <c r="K32" s="14">
        <v>200134000000</v>
      </c>
      <c r="L32" s="32">
        <v>2.7304564059887562</v>
      </c>
      <c r="M32" s="39"/>
      <c r="N32" s="40"/>
    </row>
    <row r="33" spans="1:14" ht="18.75" customHeight="1" x14ac:dyDescent="0.15">
      <c r="A33" s="16"/>
      <c r="B33" s="16"/>
      <c r="C33" s="18" t="s">
        <v>24</v>
      </c>
      <c r="D33" s="14">
        <v>0</v>
      </c>
      <c r="E33" s="14">
        <v>0</v>
      </c>
      <c r="F33" s="14">
        <v>1200000000</v>
      </c>
      <c r="G33" s="14">
        <v>0</v>
      </c>
      <c r="H33" s="14">
        <v>0</v>
      </c>
      <c r="I33" s="14">
        <v>0</v>
      </c>
      <c r="J33" s="14">
        <f t="shared" si="7"/>
        <v>1200000000</v>
      </c>
      <c r="K33" s="14">
        <v>31092000000</v>
      </c>
      <c r="L33" s="32">
        <v>0.42419254387061872</v>
      </c>
      <c r="M33" s="39"/>
      <c r="N33" s="40"/>
    </row>
    <row r="34" spans="1:14" ht="18.75" customHeight="1" x14ac:dyDescent="0.15">
      <c r="A34" s="16"/>
      <c r="B34" s="16"/>
      <c r="C34" s="18" t="s">
        <v>26</v>
      </c>
      <c r="D34" s="14">
        <f t="shared" ref="D34:I34" si="8">SUM(D32:D33)</f>
        <v>0</v>
      </c>
      <c r="E34" s="14">
        <f t="shared" si="8"/>
        <v>0</v>
      </c>
      <c r="F34" s="14">
        <f t="shared" si="8"/>
        <v>1200000000</v>
      </c>
      <c r="G34" s="14">
        <f t="shared" si="8"/>
        <v>0</v>
      </c>
      <c r="H34" s="14">
        <f t="shared" si="8"/>
        <v>0</v>
      </c>
      <c r="I34" s="14">
        <f t="shared" si="8"/>
        <v>0</v>
      </c>
      <c r="J34" s="14">
        <f t="shared" si="7"/>
        <v>1200000000</v>
      </c>
      <c r="K34" s="14">
        <v>231226000000</v>
      </c>
      <c r="L34" s="32">
        <v>3.1546489498593746</v>
      </c>
      <c r="M34" s="39"/>
      <c r="N34" s="40"/>
    </row>
    <row r="35" spans="1:14" ht="18.75" customHeight="1" x14ac:dyDescent="0.15">
      <c r="A35" s="16"/>
      <c r="B35" s="9" t="s">
        <v>27</v>
      </c>
      <c r="C35" s="19" t="s">
        <v>24</v>
      </c>
      <c r="D35" s="14">
        <v>0</v>
      </c>
      <c r="E35" s="14">
        <v>0</v>
      </c>
      <c r="F35" s="14">
        <v>0</v>
      </c>
      <c r="G35" s="14">
        <v>5000000000</v>
      </c>
      <c r="H35" s="14">
        <v>0</v>
      </c>
      <c r="I35" s="14">
        <v>0</v>
      </c>
      <c r="J35" s="14">
        <f>SUM(A35:I35)</f>
        <v>5000000000</v>
      </c>
      <c r="K35" s="14">
        <v>748925334000</v>
      </c>
      <c r="L35" s="32">
        <v>10.217694024141668</v>
      </c>
      <c r="M35" s="39"/>
      <c r="N35" s="40"/>
    </row>
    <row r="36" spans="1:14" ht="18.75" customHeight="1" x14ac:dyDescent="0.15">
      <c r="A36" s="21"/>
      <c r="B36" s="22" t="s">
        <v>8</v>
      </c>
      <c r="C36" s="11"/>
      <c r="D36" s="15">
        <f>SUM(D25:D31)+SUM(D34:D35)</f>
        <v>257740000000</v>
      </c>
      <c r="E36" s="15">
        <f>SUM(E25:E31)+SUM(E34:E35)</f>
        <v>97485000000</v>
      </c>
      <c r="F36" s="15">
        <f t="shared" ref="F36:L36" si="9">SUM(F25:F31)+SUM(F34:F35)</f>
        <v>64591000000</v>
      </c>
      <c r="G36" s="15">
        <f t="shared" si="9"/>
        <v>235954477193</v>
      </c>
      <c r="H36" s="15">
        <f t="shared" si="9"/>
        <v>269753631865</v>
      </c>
      <c r="I36" s="15">
        <f t="shared" si="9"/>
        <v>1137705827709</v>
      </c>
      <c r="J36" s="15">
        <f t="shared" si="9"/>
        <v>2063229936767</v>
      </c>
      <c r="K36" s="15">
        <f t="shared" si="9"/>
        <v>7329690360961</v>
      </c>
      <c r="L36" s="35">
        <f t="shared" si="9"/>
        <v>100</v>
      </c>
      <c r="M36" s="39"/>
      <c r="N36" s="40"/>
    </row>
    <row r="37" spans="1:14" ht="18.75" customHeight="1" x14ac:dyDescent="0.15">
      <c r="A37" s="5" t="s">
        <v>28</v>
      </c>
      <c r="B37" s="23" t="s">
        <v>29</v>
      </c>
      <c r="C37" s="24" t="s">
        <v>30</v>
      </c>
      <c r="D37" s="15">
        <v>0</v>
      </c>
      <c r="E37" s="15">
        <v>0</v>
      </c>
      <c r="F37" s="1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8">
        <v>0</v>
      </c>
      <c r="M37" s="39"/>
      <c r="N37" s="40"/>
    </row>
    <row r="38" spans="1:14" ht="18.75" customHeight="1" x14ac:dyDescent="0.15">
      <c r="A38" s="21"/>
      <c r="B38" s="22" t="s">
        <v>31</v>
      </c>
      <c r="C38" s="11"/>
      <c r="D38" s="15">
        <f t="shared" ref="D38:K38" si="10">SUM(D37)</f>
        <v>0</v>
      </c>
      <c r="E38" s="15">
        <f t="shared" si="10"/>
        <v>0</v>
      </c>
      <c r="F38" s="15">
        <f t="shared" si="10"/>
        <v>0</v>
      </c>
      <c r="G38" s="15">
        <f t="shared" si="10"/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28">
        <v>0</v>
      </c>
      <c r="M38" s="39"/>
      <c r="N38" s="40"/>
    </row>
    <row r="39" spans="1:14" ht="18.75" customHeight="1" x14ac:dyDescent="0.15">
      <c r="A39" s="9" t="s">
        <v>32</v>
      </c>
      <c r="B39" s="10"/>
      <c r="C39" s="11"/>
      <c r="D39" s="25">
        <f t="shared" ref="D39:L39" si="11">D36+D38</f>
        <v>257740000000</v>
      </c>
      <c r="E39" s="25">
        <f t="shared" si="11"/>
        <v>97485000000</v>
      </c>
      <c r="F39" s="25">
        <f t="shared" si="11"/>
        <v>64591000000</v>
      </c>
      <c r="G39" s="25">
        <f t="shared" si="11"/>
        <v>235954477193</v>
      </c>
      <c r="H39" s="25">
        <f t="shared" si="11"/>
        <v>269753631865</v>
      </c>
      <c r="I39" s="25">
        <f t="shared" si="11"/>
        <v>1137705827709</v>
      </c>
      <c r="J39" s="25">
        <f t="shared" si="11"/>
        <v>2063229936767</v>
      </c>
      <c r="K39" s="25">
        <f t="shared" si="11"/>
        <v>7329690360961</v>
      </c>
      <c r="L39" s="36">
        <f t="shared" si="11"/>
        <v>100</v>
      </c>
      <c r="M39" s="39"/>
      <c r="N39" s="40"/>
    </row>
    <row r="40" spans="1:14" ht="18.75" customHeight="1" x14ac:dyDescent="0.15">
      <c r="A40" s="23" t="s">
        <v>33</v>
      </c>
      <c r="B40" s="26"/>
      <c r="C40" s="24"/>
      <c r="D40" s="28">
        <v>3.5</v>
      </c>
      <c r="E40" s="28">
        <v>1.3</v>
      </c>
      <c r="F40" s="28">
        <v>0.9</v>
      </c>
      <c r="G40" s="28">
        <v>3.2</v>
      </c>
      <c r="H40" s="28">
        <v>3.7</v>
      </c>
      <c r="I40" s="28">
        <v>15.5</v>
      </c>
      <c r="J40" s="28">
        <v>28.1</v>
      </c>
      <c r="K40" s="28">
        <v>100</v>
      </c>
      <c r="L40" s="28"/>
      <c r="M40" s="40"/>
      <c r="N40" s="2"/>
    </row>
    <row r="41" spans="1:14" s="41" customFormat="1" ht="13.5" customHeight="1" x14ac:dyDescent="0.15"/>
    <row r="42" spans="1:14" ht="18.75" customHeight="1" x14ac:dyDescent="0.15">
      <c r="A42" s="46">
        <v>45382</v>
      </c>
      <c r="B42" s="46"/>
      <c r="C42" s="46"/>
      <c r="D42" s="46"/>
      <c r="E42" s="46"/>
      <c r="F42" s="2"/>
    </row>
    <row r="43" spans="1:14" ht="18.75" customHeight="1" x14ac:dyDescent="0.15">
      <c r="A43" s="1" t="s">
        <v>43</v>
      </c>
      <c r="D43" s="2"/>
      <c r="E43" s="2"/>
      <c r="F43" s="2"/>
    </row>
    <row r="44" spans="1:14" ht="18.75" customHeight="1" x14ac:dyDescent="0.15">
      <c r="A44" s="1" t="s">
        <v>44</v>
      </c>
      <c r="D44" s="2"/>
      <c r="E44" s="2"/>
      <c r="F44" s="2"/>
    </row>
    <row r="45" spans="1:14" ht="6" customHeight="1" x14ac:dyDescent="0.15"/>
  </sheetData>
  <mergeCells count="4">
    <mergeCell ref="D3:F3"/>
    <mergeCell ref="G3:M3"/>
    <mergeCell ref="A42:E42"/>
    <mergeCell ref="D23:J23"/>
  </mergeCells>
  <phoneticPr fontId="1"/>
  <pageMargins left="0.55118110236220474" right="0.19685039370078741" top="0.9055118110236221" bottom="0.31496062992125984" header="0.35433070866141736" footer="0.19685039370078741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都債会計別借入先別現在高調</vt:lpstr>
      <vt:lpstr>都債会計別借入先別現在高調!Print_Area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梶原　優</cp:lastModifiedBy>
  <cp:lastPrinted>2024-12-13T04:52:39Z</cp:lastPrinted>
  <dcterms:created xsi:type="dcterms:W3CDTF">2024-11-26T06:37:02Z</dcterms:created>
  <dcterms:modified xsi:type="dcterms:W3CDTF">2024-12-13T05:00:07Z</dcterms:modified>
</cp:coreProperties>
</file>